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2026" sheetId="1" state="visible" r:id="rId1"/>
    <sheet name="2027" sheetId="2" state="visible" r:id="rId2"/>
    <sheet name="2028" sheetId="3" state="visible" r:id="rId3"/>
  </sheets>
  <definedNames>
    <definedName name="_xlnm.Print_Area" localSheetId="0">'2026'!$A$1:$AD$51</definedName>
    <definedName name="_xlnm.Print_Area" localSheetId="1">'2027'!$A$1:$AD$51</definedName>
    <definedName name="_xlnm.Print_Area" localSheetId="2">'2028'!$A$1:$AD$51</definedName>
  </definedNames>
  <calcPr iterate="1"/>
</workbook>
</file>

<file path=xl/sharedStrings.xml><?xml version="1.0" encoding="utf-8"?>
<sst xmlns="http://schemas.openxmlformats.org/spreadsheetml/2006/main" count="87" uniqueCount="87">
  <si>
    <t xml:space="preserve"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</t>
  </si>
  <si>
    <t xml:space="preserve">на 2026 год</t>
  </si>
  <si>
    <t xml:space="preserve">Наименование главного распорядителя бюджетных средств :</t>
  </si>
  <si>
    <t xml:space="preserve">Министерство труда и социального развития Новосибирской области</t>
  </si>
  <si>
    <t xml:space="preserve">Тип бюджетного обязательства (действующее или принимаемое):</t>
  </si>
  <si>
    <t>Действующее</t>
  </si>
  <si>
    <t xml:space="preserve">Наименование межбюджетного трансферта:</t>
  </si>
  <si>
    <t xml:space="preserve">Организация мероприятий по отдыху и оздоровлению детей, находящихся в трудной жизненной ситуации, направляемых администрациями муниципальных образований Новосибирской области в организации отдыха детей и их оздоровления независимо от их организационно-правовых форм и форм собственности</t>
  </si>
  <si>
    <t xml:space="preserve">Реквизиты НПА, утверждающего методику расчета:</t>
  </si>
  <si>
    <t xml:space="preserve">Постановление Правительства Новосибирской области от 17.11.2021 № 462-п "Об утверждении государственной программы Новосибирской области "Социальная поддержка в Новосибирской области"</t>
  </si>
  <si>
    <t xml:space="preserve">Коды бюджетной классифкации по трансферту:</t>
  </si>
  <si>
    <t xml:space="preserve">023 0709 28.3.02.70359 521</t>
  </si>
  <si>
    <t xml:space="preserve">Расчетная таблица по межбюджетным трансфертам: </t>
  </si>
  <si>
    <t xml:space="preserve">№ п/п</t>
  </si>
  <si>
    <t xml:space="preserve">Наименование района трансферта</t>
  </si>
  <si>
    <t xml:space="preserve">Потребность на оплату питания в детских оздоровительных лагерях с дневным пребыванием </t>
  </si>
  <si>
    <t xml:space="preserve">Приобретение путевок в организациях отдыха детей и их оздоровления</t>
  </si>
  <si>
    <t xml:space="preserve">ВСЕГО детей, подлежащих оздоровлению</t>
  </si>
  <si>
    <t xml:space="preserve">Потребность в оплате проезда к месту отдыха детей и обратно, тыс. рублей</t>
  </si>
  <si>
    <t xml:space="preserve">Общая сумма фактической потребности,
тыс. рублей</t>
  </si>
  <si>
    <t xml:space="preserve">Предельный уровень софинансирования на 2026 год
(№ 327-рп от 05.08.2025)</t>
  </si>
  <si>
    <t xml:space="preserve">ИТОГО
тыс. руб.</t>
  </si>
  <si>
    <t xml:space="preserve">ИТОГО с учетом подходов,
тыс. руб.</t>
  </si>
  <si>
    <t xml:space="preserve">приобретение путевок в организации отдыха детей и их оздоровления сезонного действия</t>
  </si>
  <si>
    <t xml:space="preserve">приобретение путевок в организации отдыха детей и их оздоровления круглогодичного действия   </t>
  </si>
  <si>
    <t xml:space="preserve">приобретение путевок в организации отдыха детей и их оздоровления круглогодичного действия 
(санаторная смена)   </t>
  </si>
  <si>
    <t xml:space="preserve">приобретение путевок в детские палаточные лагеря</t>
  </si>
  <si>
    <t xml:space="preserve">Потребность в оплате путевок в организации отдыха детей и их оздоровления с учетом индексации 5,7%, тыс. руб</t>
  </si>
  <si>
    <t xml:space="preserve">Количество детей</t>
  </si>
  <si>
    <t xml:space="preserve">Стоимость одного дня пребывания </t>
  </si>
  <si>
    <t xml:space="preserve">Количество дней</t>
  </si>
  <si>
    <t xml:space="preserve">сумма потребности, тыс. рублей</t>
  </si>
  <si>
    <t xml:space="preserve">Стоимость одного дня пребывания с учетом индексаци 5,7%</t>
  </si>
  <si>
    <t xml:space="preserve">сумма потребности с учетом индексации 5,7%, тыс. рублей</t>
  </si>
  <si>
    <t xml:space="preserve">Стоимость одного дня пребывания с учетом             индексаци 5,7%</t>
  </si>
  <si>
    <t xml:space="preserve">средняя стоимость оплаты проезда 1 ребенка </t>
  </si>
  <si>
    <t>10=7*8*9</t>
  </si>
  <si>
    <t>14=11*12*13</t>
  </si>
  <si>
    <t>18=15*16*17</t>
  </si>
  <si>
    <t>22=19*20*21</t>
  </si>
  <si>
    <t>23=10+14+18+22</t>
  </si>
  <si>
    <t>26=24*25</t>
  </si>
  <si>
    <t>27=6+23+26</t>
  </si>
  <si>
    <t>29=27*28</t>
  </si>
  <si>
    <t xml:space="preserve">Баганский район</t>
  </si>
  <si>
    <t xml:space="preserve">Барабинский район</t>
  </si>
  <si>
    <t xml:space="preserve">Болотнинский район</t>
  </si>
  <si>
    <t xml:space="preserve">Здвинский район</t>
  </si>
  <si>
    <t xml:space="preserve">Искитимский район</t>
  </si>
  <si>
    <t xml:space="preserve">Каргатский район</t>
  </si>
  <si>
    <t xml:space="preserve">Колыванский район</t>
  </si>
  <si>
    <t xml:space="preserve">Коченевский район</t>
  </si>
  <si>
    <t xml:space="preserve">Кочковский район</t>
  </si>
  <si>
    <t xml:space="preserve">Краснозерский район</t>
  </si>
  <si>
    <t xml:space="preserve">Куйбышевский район</t>
  </si>
  <si>
    <t xml:space="preserve">Купинский район</t>
  </si>
  <si>
    <t xml:space="preserve">Кыштовский район</t>
  </si>
  <si>
    <t xml:space="preserve">Мошковский район</t>
  </si>
  <si>
    <t xml:space="preserve">Новосибирский район</t>
  </si>
  <si>
    <t xml:space="preserve">Ордынский район</t>
  </si>
  <si>
    <t xml:space="preserve">Тогучинский район</t>
  </si>
  <si>
    <t xml:space="preserve">Усть-Таркский район</t>
  </si>
  <si>
    <t xml:space="preserve">Черепановский район</t>
  </si>
  <si>
    <t xml:space="preserve">Чистоозерный район</t>
  </si>
  <si>
    <t xml:space="preserve">Чулымский район</t>
  </si>
  <si>
    <t xml:space="preserve">Венгеровский муниципальный округ</t>
  </si>
  <si>
    <t xml:space="preserve">Доволенский муниципальный округ</t>
  </si>
  <si>
    <t xml:space="preserve">Карасукский муниципальный округ</t>
  </si>
  <si>
    <t xml:space="preserve">Маслянинский муниципальный округ</t>
  </si>
  <si>
    <t xml:space="preserve">Северный муниципальный округ</t>
  </si>
  <si>
    <t xml:space="preserve">Сузунский муниципальный округ</t>
  </si>
  <si>
    <t xml:space="preserve">Татарский муниципальный округ</t>
  </si>
  <si>
    <t xml:space="preserve">Убинский муниципальный округ</t>
  </si>
  <si>
    <t xml:space="preserve">Чановский муниципальный округ</t>
  </si>
  <si>
    <t xml:space="preserve">г. Бердск</t>
  </si>
  <si>
    <t xml:space="preserve">г. Искитим</t>
  </si>
  <si>
    <t xml:space="preserve">р.п. Кольцово</t>
  </si>
  <si>
    <t xml:space="preserve">г. Обь</t>
  </si>
  <si>
    <t xml:space="preserve">г. Новосибирск</t>
  </si>
  <si>
    <t>ИТОГО:</t>
  </si>
  <si>
    <t xml:space="preserve">Первый заместитель министра труда и социального развития Новосибирской области</t>
  </si>
  <si>
    <t xml:space="preserve">Е.М. Москалева</t>
  </si>
  <si>
    <t>(подпись)</t>
  </si>
  <si>
    <t xml:space="preserve">(расшифровка подписи)</t>
  </si>
  <si>
    <t xml:space="preserve">на 2027 год</t>
  </si>
  <si>
    <t xml:space="preserve">Предельный уровень софинансирования на 2027 год
(№ 327-рп от 05.08.2025)</t>
  </si>
  <si>
    <t xml:space="preserve">на 2028 год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</si>
</sst>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8">
    <font>
      <sz val="11.000000"/>
      <color theme="1"/>
      <name val="Calibri"/>
      <scheme val="minor"/>
    </font>
    <font>
      <sz val="11.000000"/>
      <color theme="1"/>
      <name val="Times New Roman"/>
    </font>
    <font>
      <b/>
      <sz val="11.000000"/>
      <color theme="1"/>
      <name val="Calibri"/>
      <scheme val="minor"/>
    </font>
    <font>
      <sz val="14.000000"/>
      <color theme="1"/>
      <name val="Calibri"/>
      <scheme val="minor"/>
    </font>
    <font>
      <b/>
      <sz val="14.000000"/>
      <color theme="1"/>
      <name val="Times New Roman"/>
    </font>
    <font>
      <sz val="14.000000"/>
      <color theme="1"/>
      <name val="Times New Roman"/>
    </font>
    <font>
      <b/>
      <sz val="11.000000"/>
      <color theme="1"/>
      <name val="Times New Roman"/>
    </font>
    <font>
      <sz val="12.000000"/>
      <color theme="1"/>
      <name val="Calibri"/>
      <scheme val="minor"/>
    </font>
    <font>
      <sz val="12.000000"/>
      <color theme="1"/>
      <name val="Times New Roman"/>
    </font>
    <font>
      <u/>
      <sz val="12.000000"/>
      <color theme="1"/>
      <name val="Times New Roman"/>
    </font>
    <font>
      <b/>
      <sz val="12.000000"/>
      <color theme="1"/>
      <name val="Times New Roman"/>
    </font>
    <font>
      <sz val="10.000000"/>
      <color theme="1"/>
      <name val="Calibri"/>
      <scheme val="minor"/>
    </font>
    <font>
      <sz val="10.000000"/>
      <color theme="1"/>
      <name val="Times New Roman"/>
    </font>
    <font>
      <sz val="12.000000"/>
      <name val="Times New Roman"/>
    </font>
    <font>
      <b/>
      <sz val="12.000000"/>
      <name val="Times New Roman"/>
    </font>
    <font>
      <b/>
      <sz val="12.000000"/>
      <color theme="1"/>
      <name val="Calibri"/>
      <scheme val="minor"/>
    </font>
    <font>
      <sz val="9.000000"/>
      <color theme="1"/>
      <name val="Times New Roman"/>
    </font>
    <font>
      <b/>
      <sz val="9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thin">
        <color theme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73">
    <xf fontId="0" fillId="0" borderId="0" numFmtId="0" xfId="0"/>
    <xf fontId="0" fillId="2" borderId="0" numFmtId="0" xfId="0" applyFill="1"/>
    <xf fontId="1" fillId="2" borderId="0" numFmtId="0" xfId="0" applyFont="1" applyFill="1" applyAlignment="1">
      <alignment horizontal="center" vertical="center"/>
    </xf>
    <xf fontId="0" fillId="2" borderId="0" numFmtId="0" xfId="0" applyFill="1" applyAlignment="1">
      <alignment horizontal="left"/>
    </xf>
    <xf fontId="2" fillId="2" borderId="0" numFmtId="0" xfId="0" applyFont="1" applyFill="1"/>
    <xf fontId="3" fillId="2" borderId="0" numFmtId="0" xfId="0" applyFont="1" applyFill="1"/>
    <xf fontId="4" fillId="2" borderId="0" numFmtId="0" xfId="0" applyFont="1" applyFill="1" applyAlignment="1">
      <alignment horizontal="center" vertical="center" wrapText="1"/>
    </xf>
    <xf fontId="4" fillId="2" borderId="0" numFmtId="0" xfId="0" applyFont="1" applyFill="1" applyAlignment="1">
      <alignment horizontal="left" vertical="center" wrapText="1"/>
    </xf>
    <xf fontId="5" fillId="2" borderId="0" numFmtId="0" xfId="0" applyFont="1" applyFill="1" applyAlignment="1">
      <alignment horizontal="center" vertical="center" wrapText="1"/>
    </xf>
    <xf fontId="4" fillId="2" borderId="0" numFmtId="0" xfId="0" applyFont="1" applyFill="1" applyAlignment="1">
      <alignment horizontal="center"/>
    </xf>
    <xf fontId="4" fillId="2" borderId="0" numFmtId="0" xfId="0" applyFont="1" applyFill="1" applyAlignment="1">
      <alignment horizontal="left"/>
    </xf>
    <xf fontId="5" fillId="2" borderId="0" numFmtId="0" xfId="0" applyFont="1" applyFill="1" applyAlignment="1">
      <alignment horizontal="center"/>
    </xf>
    <xf fontId="1" fillId="2" borderId="0" numFmtId="0" xfId="0" applyFont="1" applyFill="1" applyAlignment="1">
      <alignment horizontal="left"/>
    </xf>
    <xf fontId="1" fillId="2" borderId="0" numFmtId="0" xfId="0" applyFont="1" applyFill="1" applyAlignment="1">
      <alignment horizontal="center"/>
    </xf>
    <xf fontId="6" fillId="2" borderId="0" numFmtId="0" xfId="0" applyFont="1" applyFill="1" applyAlignment="1">
      <alignment horizontal="center"/>
    </xf>
    <xf fontId="1" fillId="2" borderId="0" numFmtId="0" xfId="0" applyFont="1" applyFill="1"/>
    <xf fontId="6" fillId="2" borderId="0" numFmtId="0" xfId="0" applyFont="1" applyFill="1"/>
    <xf fontId="7" fillId="2" borderId="0" numFmtId="0" xfId="0" applyFont="1" applyFill="1"/>
    <xf fontId="8" fillId="2" borderId="0" numFmtId="0" xfId="0" applyFont="1" applyFill="1" applyAlignment="1">
      <alignment horizontal="left" vertical="center" wrapText="1"/>
    </xf>
    <xf fontId="9" fillId="2" borderId="0" numFmtId="0" xfId="0" applyFont="1" applyFill="1" applyAlignment="1">
      <alignment horizontal="left" vertical="top" wrapText="1"/>
    </xf>
    <xf fontId="8" fillId="2" borderId="0" numFmtId="0" xfId="0" applyFont="1" applyFill="1" applyAlignment="1">
      <alignment horizontal="left" vertical="top" wrapText="1"/>
    </xf>
    <xf fontId="9" fillId="2" borderId="0" numFmtId="0" xfId="0" applyFont="1" applyFill="1" applyAlignment="1">
      <alignment vertical="top"/>
    </xf>
    <xf fontId="8" fillId="2" borderId="0" numFmtId="0" xfId="0" applyFont="1" applyFill="1" applyAlignment="1">
      <alignment vertical="center" wrapText="1"/>
    </xf>
    <xf fontId="8" fillId="2" borderId="0" numFmtId="0" xfId="0" applyFont="1" applyFill="1" applyAlignment="1">
      <alignment vertical="top"/>
    </xf>
    <xf fontId="8" fillId="2" borderId="0" numFmtId="0" xfId="0" applyFont="1" applyFill="1" applyAlignment="1">
      <alignment vertical="center"/>
    </xf>
    <xf fontId="8" fillId="2" borderId="0" numFmtId="0" xfId="0" applyFont="1" applyFill="1" applyAlignment="1">
      <alignment horizontal="left" vertical="center"/>
    </xf>
    <xf fontId="9" fillId="2" borderId="0" numFmtId="0" xfId="0" applyFont="1" applyFill="1" applyAlignment="1">
      <alignment horizontal="left" vertical="center" wrapText="1"/>
    </xf>
    <xf fontId="9" fillId="2" borderId="0" numFmtId="0" xfId="0" applyFont="1" applyFill="1" applyAlignment="1">
      <alignment vertical="top" wrapText="1"/>
    </xf>
    <xf fontId="9" fillId="2" borderId="0" numFmtId="0" xfId="0" applyFont="1" applyFill="1" applyAlignment="1">
      <alignment vertical="center"/>
    </xf>
    <xf fontId="10" fillId="2" borderId="0" numFmtId="0" xfId="0" applyFont="1" applyFill="1" applyAlignment="1">
      <alignment vertical="center"/>
    </xf>
    <xf fontId="8" fillId="2" borderId="1" numFmtId="0" xfId="0" applyFont="1" applyFill="1" applyBorder="1" applyAlignment="1">
      <alignment horizontal="center" vertical="center" wrapText="1"/>
    </xf>
    <xf fontId="8" fillId="2" borderId="1" numFmtId="0" xfId="0" applyFont="1" applyFill="1" applyBorder="1" applyAlignment="1">
      <alignment horizontal="center" vertical="center"/>
    </xf>
    <xf fontId="10" fillId="2" borderId="1" numFmtId="0" xfId="0" applyFont="1" applyFill="1" applyBorder="1" applyAlignment="1">
      <alignment horizontal="center" vertical="center"/>
    </xf>
    <xf fontId="10" fillId="2" borderId="1" numFmtId="0" xfId="0" applyFont="1" applyFill="1" applyBorder="1" applyAlignment="1">
      <alignment horizontal="center" vertical="center" wrapText="1"/>
    </xf>
    <xf fontId="10" fillId="2" borderId="2" numFmtId="0" xfId="0" applyFont="1" applyFill="1" applyBorder="1" applyAlignment="1">
      <alignment horizontal="center" vertical="center" wrapText="1"/>
    </xf>
    <xf fontId="8" fillId="2" borderId="1" numFmtId="0" xfId="0" applyFont="1" applyFill="1" applyBorder="1" applyAlignment="1">
      <alignment horizontal="center" textRotation="90" vertical="center" wrapText="1"/>
    </xf>
    <xf fontId="10" fillId="2" borderId="1" numFmtId="160" xfId="0" applyNumberFormat="1" applyFont="1" applyFill="1" applyBorder="1" applyAlignment="1">
      <alignment horizontal="center" textRotation="90" vertical="center" wrapText="1"/>
    </xf>
    <xf fontId="10" fillId="2" borderId="0" numFmtId="0" xfId="0" applyFont="1" applyFill="1" applyAlignment="1">
      <alignment horizontal="center" vertical="center" wrapText="1"/>
    </xf>
    <xf fontId="11" fillId="2" borderId="0" numFmtId="0" xfId="0" applyFont="1" applyFill="1"/>
    <xf fontId="12" fillId="2" borderId="1" numFmtId="0" xfId="0" applyFont="1" applyFill="1" applyBorder="1" applyAlignment="1">
      <alignment horizontal="center" vertical="center" wrapText="1"/>
    </xf>
    <xf fontId="13" fillId="2" borderId="1" numFmtId="0" xfId="0" applyFont="1" applyFill="1" applyBorder="1" applyAlignment="1">
      <alignment horizontal="left" vertical="center" wrapText="1"/>
    </xf>
    <xf fontId="8" fillId="0" borderId="1" numFmtId="3" xfId="0" applyNumberFormat="1" applyFont="1" applyBorder="1" applyAlignment="1">
      <alignment horizontal="center" vertical="center" wrapText="1"/>
    </xf>
    <xf fontId="13" fillId="0" borderId="1" numFmtId="160" xfId="0" applyNumberFormat="1" applyFont="1" applyBorder="1" applyAlignment="1">
      <alignment horizontal="center" vertical="center" wrapText="1"/>
    </xf>
    <xf fontId="14" fillId="2" borderId="1" numFmtId="160" xfId="0" applyNumberFormat="1" applyFont="1" applyFill="1" applyBorder="1" applyAlignment="1">
      <alignment horizontal="center" vertical="center" wrapText="1"/>
    </xf>
    <xf fontId="13" fillId="2" borderId="1" numFmtId="0" xfId="0" applyFont="1" applyFill="1" applyBorder="1" applyAlignment="1">
      <alignment horizontal="center" vertical="center" wrapText="1"/>
    </xf>
    <xf fontId="13" fillId="2" borderId="1" numFmtId="160" xfId="0" applyNumberFormat="1" applyFont="1" applyFill="1" applyBorder="1" applyAlignment="1">
      <alignment horizontal="center" vertical="center" wrapText="1"/>
    </xf>
    <xf fontId="8" fillId="2" borderId="1" numFmtId="3" xfId="0" applyNumberFormat="1" applyFont="1" applyFill="1" applyBorder="1" applyAlignment="1">
      <alignment horizontal="center" vertical="center" wrapText="1"/>
    </xf>
    <xf fontId="13" fillId="2" borderId="3" numFmtId="160" xfId="0" applyNumberFormat="1" applyFont="1" applyFill="1" applyBorder="1" applyAlignment="1">
      <alignment horizontal="center" vertical="center" wrapText="1"/>
    </xf>
    <xf fontId="13" fillId="2" borderId="1" numFmtId="10" xfId="0" applyNumberFormat="1" applyFont="1" applyFill="1" applyBorder="1" applyAlignment="1">
      <alignment horizontal="center" vertical="center" wrapText="1"/>
    </xf>
    <xf fontId="8" fillId="2" borderId="0" numFmtId="160" xfId="0" applyNumberFormat="1" applyFont="1" applyFill="1" applyAlignment="1">
      <alignment horizontal="center" vertical="center" wrapText="1"/>
    </xf>
    <xf fontId="8" fillId="2" borderId="1" numFmtId="160" xfId="0" applyNumberFormat="1" applyFont="1" applyFill="1" applyBorder="1" applyAlignment="1">
      <alignment horizontal="center" vertical="center" wrapText="1"/>
    </xf>
    <xf fontId="14" fillId="2" borderId="3" numFmtId="160" xfId="0" applyNumberFormat="1" applyFont="1" applyFill="1" applyBorder="1" applyAlignment="1">
      <alignment horizontal="center" vertical="center" wrapText="1"/>
    </xf>
    <xf fontId="7" fillId="0" borderId="0" numFmtId="0" xfId="0" applyFont="1"/>
    <xf fontId="13" fillId="0" borderId="1" numFmtId="0" xfId="0" applyFont="1" applyBorder="1" applyAlignment="1">
      <alignment horizontal="left" vertical="center" wrapText="1"/>
    </xf>
    <xf fontId="13" fillId="2" borderId="1" numFmtId="3" xfId="0" applyNumberFormat="1" applyFont="1" applyFill="1" applyBorder="1" applyAlignment="1">
      <alignment horizontal="center" vertical="center" wrapText="1"/>
    </xf>
    <xf fontId="13" fillId="2" borderId="0" numFmtId="160" xfId="0" applyNumberFormat="1" applyFont="1" applyFill="1" applyAlignment="1">
      <alignment horizontal="center" vertical="center" wrapText="1"/>
    </xf>
    <xf fontId="14" fillId="2" borderId="0" numFmtId="160" xfId="0" applyNumberFormat="1" applyFont="1" applyFill="1" applyAlignment="1">
      <alignment horizontal="center" vertical="center" wrapText="1"/>
    </xf>
    <xf fontId="15" fillId="2" borderId="0" numFmtId="0" xfId="0" applyFont="1" applyFill="1"/>
    <xf fontId="10" fillId="2" borderId="1" numFmtId="0" xfId="0" applyFont="1" applyFill="1" applyBorder="1" applyAlignment="1">
      <alignment horizontal="left" vertical="center"/>
    </xf>
    <xf fontId="10" fillId="2" borderId="1" numFmtId="3" xfId="0" applyNumberFormat="1" applyFont="1" applyFill="1" applyBorder="1" applyAlignment="1">
      <alignment horizontal="center" vertical="center"/>
    </xf>
    <xf fontId="10" fillId="2" borderId="1" numFmtId="160" xfId="0" applyNumberFormat="1" applyFont="1" applyFill="1" applyBorder="1" applyAlignment="1">
      <alignment horizontal="center" vertical="center"/>
    </xf>
    <xf fontId="14" fillId="2" borderId="1" numFmtId="160" xfId="0" applyNumberFormat="1" applyFont="1" applyFill="1" applyBorder="1" applyAlignment="1">
      <alignment horizontal="center" vertical="center"/>
    </xf>
    <xf fontId="5" fillId="2" borderId="0" numFmtId="0" xfId="0" applyFont="1" applyFill="1" applyAlignment="1">
      <alignment horizontal="left" wrapText="1"/>
    </xf>
    <xf fontId="5" fillId="2" borderId="0" numFmtId="0" xfId="0" applyFont="1" applyFill="1"/>
    <xf fontId="5" fillId="2" borderId="4" numFmtId="0" xfId="0" applyFont="1" applyFill="1" applyBorder="1" applyAlignment="1">
      <alignment horizontal="center"/>
    </xf>
    <xf fontId="5" fillId="2" borderId="3" numFmtId="0" xfId="0" applyFont="1" applyFill="1" applyBorder="1" applyAlignment="1">
      <alignment horizontal="center"/>
    </xf>
    <xf fontId="4" fillId="2" borderId="0" numFmtId="0" xfId="0" applyFont="1" applyFill="1"/>
    <xf fontId="5" fillId="2" borderId="5" numFmtId="0" xfId="0" applyFont="1" applyFill="1" applyBorder="1" applyAlignment="1">
      <alignment horizontal="center"/>
    </xf>
    <xf fontId="16" fillId="2" borderId="0" numFmtId="0" xfId="0" applyFont="1" applyFill="1" applyAlignment="1">
      <alignment vertical="top"/>
    </xf>
    <xf fontId="16" fillId="2" borderId="0" numFmtId="0" xfId="0" applyFont="1" applyFill="1" applyAlignment="1">
      <alignment horizontal="center" vertical="top"/>
    </xf>
    <xf fontId="16" fillId="2" borderId="0" numFmtId="0" xfId="0" applyFont="1" applyFill="1" applyAlignment="1">
      <alignment horizontal="left" vertical="top"/>
    </xf>
    <xf fontId="17" fillId="2" borderId="0" numFmtId="0" xfId="0" applyFont="1" applyFill="1" applyAlignment="1">
      <alignment vertical="top"/>
    </xf>
    <xf fontId="17" fillId="2" borderId="0" numFmt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G4" zoomScale="100" workbookViewId="0">
      <selection activeCell="AD25" activeCellId="0" sqref="AD:AD"/>
    </sheetView>
  </sheetViews>
  <sheetFormatPr defaultRowHeight="18" customHeight="1"/>
  <cols>
    <col customWidth="1" min="1" max="1" style="2" width="6.42578125"/>
    <col customWidth="1" min="2" max="2" style="3" width="39"/>
    <col customWidth="1" min="3" max="3" style="1" width="8.42578125"/>
    <col customWidth="1" min="4" max="4" style="1" width="8"/>
    <col customWidth="1" min="5" max="5" style="1" width="4"/>
    <col customWidth="1" min="6" max="6" style="4" width="10"/>
    <col customWidth="1" min="7" max="7" style="1" width="6.5703125"/>
    <col customWidth="1" min="8" max="8" style="1" width="4.85546875"/>
    <col customWidth="1" min="9" max="9" style="4" width="9"/>
    <col customWidth="1" min="10" max="10" style="4" width="8.85546875"/>
    <col customWidth="1" min="11" max="11" style="1" width="5.85546875"/>
    <col customWidth="1" min="12" max="12" style="1" width="5.7109375"/>
    <col customWidth="1" min="13" max="13" style="1" width="9"/>
    <col customWidth="1" min="14" max="14" style="1" width="12.140625"/>
    <col customWidth="1" min="15" max="15" style="1" width="6.5703125"/>
    <col customWidth="1" min="16" max="16" style="1" width="6.85546875"/>
    <col customWidth="1" min="17" max="17" style="1" width="9.140625"/>
    <col customWidth="1" min="18" max="18" style="1" width="12.28515625"/>
    <col customWidth="1" min="19" max="19" style="1" width="9.5703125"/>
    <col customWidth="1" min="20" max="20" style="1" width="7.7109375"/>
    <col customWidth="1" min="21" max="21" style="1" width="11.5703125"/>
    <col customWidth="1" min="22" max="22" style="1" width="13.5703125"/>
    <col customWidth="1" min="23" max="23" style="4" width="18.28515625"/>
    <col customWidth="1" min="24" max="24" style="4" width="11.140625"/>
    <col customWidth="1" min="25" max="25" style="4" width="9.140625"/>
    <col customWidth="1" min="26" max="26" style="4" width="11.42578125"/>
    <col customWidth="1" min="27" max="28" style="4" width="14.7109375"/>
    <col customWidth="1" min="29" max="29" style="4" width="11.85546875"/>
    <col customWidth="1" min="30" max="30" style="1" width="14.28515625"/>
    <col min="31" max="16384" style="1" width="9.140625"/>
  </cols>
  <sheetData>
    <row r="1" s="5" customFormat="1" ht="18" customHeight="1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8"/>
      <c r="N1" s="8"/>
      <c r="O1" s="6"/>
      <c r="P1" s="6"/>
      <c r="Q1" s="8"/>
      <c r="R1" s="8"/>
      <c r="S1" s="6"/>
      <c r="T1" s="6"/>
      <c r="U1" s="8"/>
      <c r="V1" s="8"/>
      <c r="W1" s="6"/>
      <c r="X1" s="6"/>
      <c r="Y1" s="6"/>
      <c r="Z1" s="6"/>
      <c r="AA1" s="6"/>
      <c r="AB1" s="6"/>
      <c r="AC1" s="6"/>
      <c r="AD1" s="5"/>
    </row>
    <row r="2" s="5" customFormat="1" ht="16.5" customHeight="1">
      <c r="A2" s="9" t="s">
        <v>1</v>
      </c>
      <c r="B2" s="10"/>
      <c r="C2" s="9"/>
      <c r="D2" s="9"/>
      <c r="E2" s="9"/>
      <c r="F2" s="9"/>
      <c r="G2" s="9"/>
      <c r="H2" s="9"/>
      <c r="I2" s="9"/>
      <c r="J2" s="9"/>
      <c r="K2" s="9"/>
      <c r="L2" s="9"/>
      <c r="M2" s="11"/>
      <c r="N2" s="11"/>
      <c r="O2" s="9"/>
      <c r="P2" s="9"/>
      <c r="Q2" s="11"/>
      <c r="R2" s="11"/>
      <c r="S2" s="9"/>
      <c r="T2" s="9"/>
      <c r="U2" s="11"/>
      <c r="V2" s="11"/>
      <c r="W2" s="9"/>
      <c r="X2" s="9"/>
      <c r="Y2" s="9"/>
      <c r="Z2" s="9"/>
      <c r="AA2" s="9"/>
      <c r="AB2" s="9"/>
      <c r="AC2" s="9"/>
      <c r="AD2" s="5"/>
    </row>
    <row r="3" ht="5.25" customHeight="1">
      <c r="B3" s="12"/>
      <c r="C3" s="13"/>
      <c r="D3" s="13"/>
      <c r="E3" s="13"/>
      <c r="F3" s="14"/>
      <c r="G3" s="13"/>
      <c r="H3" s="13"/>
      <c r="I3" s="14"/>
      <c r="J3" s="14"/>
      <c r="K3" s="13"/>
      <c r="L3" s="13"/>
      <c r="M3" s="13"/>
      <c r="N3" s="13"/>
      <c r="O3" s="15"/>
      <c r="P3" s="15"/>
      <c r="Q3" s="15"/>
      <c r="R3" s="15"/>
      <c r="S3" s="15"/>
      <c r="T3" s="15"/>
      <c r="U3" s="15"/>
      <c r="V3" s="15"/>
      <c r="W3" s="16"/>
      <c r="X3" s="16"/>
      <c r="Y3" s="16"/>
      <c r="Z3" s="16"/>
      <c r="AA3" s="16"/>
      <c r="AB3" s="16"/>
      <c r="AC3" s="16"/>
    </row>
    <row r="4" s="17" customFormat="1" ht="14.25" customHeight="1">
      <c r="A4" s="18" t="s">
        <v>2</v>
      </c>
      <c r="B4" s="18"/>
      <c r="C4" s="18"/>
      <c r="D4" s="18"/>
      <c r="E4" s="18"/>
      <c r="F4" s="18"/>
      <c r="G4" s="19" t="s">
        <v>3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17"/>
    </row>
    <row r="5" s="17" customFormat="1" ht="15" customHeight="1">
      <c r="A5" s="18" t="s">
        <v>4</v>
      </c>
      <c r="B5" s="18"/>
      <c r="C5" s="18"/>
      <c r="D5" s="18"/>
      <c r="E5" s="18"/>
      <c r="F5" s="18"/>
      <c r="G5" s="21" t="s">
        <v>5</v>
      </c>
      <c r="H5" s="22"/>
      <c r="I5" s="17"/>
      <c r="J5" s="17"/>
      <c r="K5" s="23"/>
      <c r="L5" s="23"/>
      <c r="M5" s="23"/>
      <c r="N5" s="23"/>
      <c r="O5" s="24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17"/>
    </row>
    <row r="6" s="17" customFormat="1" ht="30.75" customHeight="1">
      <c r="A6" s="18" t="s">
        <v>6</v>
      </c>
      <c r="B6" s="18"/>
      <c r="C6" s="18"/>
      <c r="D6" s="18"/>
      <c r="E6" s="18"/>
      <c r="F6" s="18"/>
      <c r="G6" s="26" t="s">
        <v>7</v>
      </c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</row>
    <row r="7" s="17" customFormat="1" ht="21" customHeight="1">
      <c r="A7" s="18" t="s">
        <v>8</v>
      </c>
      <c r="B7" s="18"/>
      <c r="C7" s="18"/>
      <c r="D7" s="18"/>
      <c r="E7" s="18"/>
      <c r="F7" s="18"/>
      <c r="G7" s="26" t="s">
        <v>9</v>
      </c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7"/>
    </row>
    <row r="8" s="17" customFormat="1" ht="15.75" customHeight="1">
      <c r="A8" s="25" t="s">
        <v>10</v>
      </c>
      <c r="B8" s="25"/>
      <c r="C8" s="25"/>
      <c r="D8" s="25"/>
      <c r="E8" s="25"/>
      <c r="F8" s="25"/>
      <c r="G8" s="28" t="s">
        <v>11</v>
      </c>
      <c r="H8" s="24"/>
      <c r="I8" s="24"/>
      <c r="J8" s="24"/>
      <c r="K8" s="24"/>
      <c r="L8" s="24"/>
      <c r="M8" s="24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17"/>
    </row>
    <row r="9" s="17" customFormat="1" ht="15.75">
      <c r="A9" s="20" t="s">
        <v>12</v>
      </c>
      <c r="B9" s="20"/>
      <c r="C9" s="20"/>
      <c r="D9" s="20"/>
      <c r="E9" s="20"/>
      <c r="F9" s="20"/>
      <c r="G9" s="20"/>
      <c r="H9" s="20"/>
      <c r="I9" s="20"/>
      <c r="J9" s="20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9"/>
      <c r="X9" s="29"/>
      <c r="Y9" s="29"/>
      <c r="Z9" s="29"/>
      <c r="AA9" s="29"/>
      <c r="AB9" s="29"/>
      <c r="AC9" s="29"/>
      <c r="AD9" s="17"/>
    </row>
    <row r="10" s="17" customFormat="1" ht="18.75" customHeight="1">
      <c r="A10" s="30" t="s">
        <v>13</v>
      </c>
      <c r="B10" s="30" t="s">
        <v>14</v>
      </c>
      <c r="C10" s="30" t="s">
        <v>15</v>
      </c>
      <c r="D10" s="30"/>
      <c r="E10" s="30"/>
      <c r="F10" s="30"/>
      <c r="G10" s="31" t="s">
        <v>16</v>
      </c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2"/>
      <c r="X10" s="33" t="s">
        <v>17</v>
      </c>
      <c r="Y10" s="30" t="s">
        <v>18</v>
      </c>
      <c r="Z10" s="30"/>
      <c r="AA10" s="33" t="s">
        <v>19</v>
      </c>
      <c r="AB10" s="33" t="s">
        <v>20</v>
      </c>
      <c r="AC10" s="34" t="s">
        <v>21</v>
      </c>
      <c r="AD10" s="34" t="s">
        <v>22</v>
      </c>
    </row>
    <row r="11" s="17" customFormat="1" ht="90.75" customHeight="1">
      <c r="A11" s="30"/>
      <c r="B11" s="30"/>
      <c r="C11" s="30"/>
      <c r="D11" s="30"/>
      <c r="E11" s="30"/>
      <c r="F11" s="30"/>
      <c r="G11" s="30" t="s">
        <v>23</v>
      </c>
      <c r="H11" s="30"/>
      <c r="I11" s="30"/>
      <c r="J11" s="30"/>
      <c r="K11" s="30" t="s">
        <v>24</v>
      </c>
      <c r="L11" s="30"/>
      <c r="M11" s="30"/>
      <c r="N11" s="30"/>
      <c r="O11" s="30" t="s">
        <v>25</v>
      </c>
      <c r="P11" s="30"/>
      <c r="Q11" s="30"/>
      <c r="R11" s="30"/>
      <c r="S11" s="30" t="s">
        <v>26</v>
      </c>
      <c r="T11" s="30"/>
      <c r="U11" s="30"/>
      <c r="V11" s="30"/>
      <c r="W11" s="33" t="s">
        <v>27</v>
      </c>
      <c r="X11" s="33"/>
      <c r="Y11" s="30"/>
      <c r="Z11" s="30"/>
      <c r="AA11" s="33"/>
      <c r="AB11" s="33"/>
      <c r="AC11" s="33"/>
      <c r="AD11" s="33"/>
    </row>
    <row r="12" s="17" customFormat="1" ht="170.25" customHeight="1">
      <c r="A12" s="30"/>
      <c r="B12" s="30"/>
      <c r="C12" s="35" t="s">
        <v>28</v>
      </c>
      <c r="D12" s="35" t="s">
        <v>29</v>
      </c>
      <c r="E12" s="35" t="s">
        <v>30</v>
      </c>
      <c r="F12" s="36" t="s">
        <v>31</v>
      </c>
      <c r="G12" s="35" t="s">
        <v>28</v>
      </c>
      <c r="H12" s="35" t="s">
        <v>30</v>
      </c>
      <c r="I12" s="35" t="s">
        <v>32</v>
      </c>
      <c r="J12" s="36" t="s">
        <v>33</v>
      </c>
      <c r="K12" s="35" t="s">
        <v>28</v>
      </c>
      <c r="L12" s="35" t="s">
        <v>30</v>
      </c>
      <c r="M12" s="35" t="s">
        <v>32</v>
      </c>
      <c r="N12" s="36" t="s">
        <v>33</v>
      </c>
      <c r="O12" s="35" t="s">
        <v>28</v>
      </c>
      <c r="P12" s="35" t="s">
        <v>30</v>
      </c>
      <c r="Q12" s="35" t="s">
        <v>34</v>
      </c>
      <c r="R12" s="36" t="s">
        <v>33</v>
      </c>
      <c r="S12" s="35" t="s">
        <v>28</v>
      </c>
      <c r="T12" s="35" t="s">
        <v>30</v>
      </c>
      <c r="U12" s="35" t="s">
        <v>32</v>
      </c>
      <c r="V12" s="36" t="s">
        <v>33</v>
      </c>
      <c r="W12" s="33"/>
      <c r="X12" s="33"/>
      <c r="Y12" s="35" t="s">
        <v>35</v>
      </c>
      <c r="Z12" s="36" t="s">
        <v>31</v>
      </c>
      <c r="AA12" s="33"/>
      <c r="AB12" s="33"/>
      <c r="AC12" s="37"/>
      <c r="AD12" s="33"/>
    </row>
    <row r="13" s="38" customFormat="1" ht="15" customHeight="1">
      <c r="A13" s="39">
        <v>1</v>
      </c>
      <c r="B13" s="39">
        <v>2</v>
      </c>
      <c r="C13" s="39">
        <v>3</v>
      </c>
      <c r="D13" s="39">
        <v>4</v>
      </c>
      <c r="E13" s="39">
        <v>5</v>
      </c>
      <c r="F13" s="39">
        <v>6</v>
      </c>
      <c r="G13" s="39">
        <v>7</v>
      </c>
      <c r="H13" s="39">
        <v>8</v>
      </c>
      <c r="I13" s="39">
        <v>9</v>
      </c>
      <c r="J13" s="39" t="s">
        <v>36</v>
      </c>
      <c r="K13" s="39">
        <v>11</v>
      </c>
      <c r="L13" s="39">
        <v>12</v>
      </c>
      <c r="M13" s="39">
        <v>13</v>
      </c>
      <c r="N13" s="39" t="s">
        <v>37</v>
      </c>
      <c r="O13" s="39">
        <v>15</v>
      </c>
      <c r="P13" s="39">
        <v>16</v>
      </c>
      <c r="Q13" s="39">
        <v>17</v>
      </c>
      <c r="R13" s="39" t="s">
        <v>38</v>
      </c>
      <c r="S13" s="39">
        <v>19</v>
      </c>
      <c r="T13" s="39">
        <v>20</v>
      </c>
      <c r="U13" s="39">
        <v>21</v>
      </c>
      <c r="V13" s="39" t="s">
        <v>39</v>
      </c>
      <c r="W13" s="39" t="s">
        <v>40</v>
      </c>
      <c r="X13" s="39">
        <v>24</v>
      </c>
      <c r="Y13" s="39">
        <v>25</v>
      </c>
      <c r="Z13" s="39" t="s">
        <v>41</v>
      </c>
      <c r="AA13" s="39" t="s">
        <v>42</v>
      </c>
      <c r="AB13" s="39">
        <v>28</v>
      </c>
      <c r="AC13" s="39" t="s">
        <v>43</v>
      </c>
      <c r="AD13" s="39">
        <v>30</v>
      </c>
    </row>
    <row r="14" s="17" customFormat="1" ht="18" customHeight="1">
      <c r="A14" s="31">
        <v>1</v>
      </c>
      <c r="B14" s="40" t="s">
        <v>44</v>
      </c>
      <c r="C14" s="41">
        <v>790</v>
      </c>
      <c r="D14" s="42">
        <v>220</v>
      </c>
      <c r="E14" s="30">
        <v>18</v>
      </c>
      <c r="F14" s="43">
        <v>3128.4000000000001</v>
      </c>
      <c r="G14" s="44">
        <v>0</v>
      </c>
      <c r="H14" s="44">
        <v>0</v>
      </c>
      <c r="I14" s="45">
        <v>1217.8</v>
      </c>
      <c r="J14" s="43">
        <f t="shared" ref="J14:J48" si="0">ROUND((H14*G14*I14)/1000,1)</f>
        <v>0</v>
      </c>
      <c r="K14" s="44">
        <v>0</v>
      </c>
      <c r="L14" s="44">
        <v>0</v>
      </c>
      <c r="M14" s="45">
        <v>1286.4000000000001</v>
      </c>
      <c r="N14" s="43">
        <f t="shared" ref="N14:N48" si="1">ROUND((L14*K14*M14)/1000,1)</f>
        <v>0</v>
      </c>
      <c r="O14" s="44">
        <v>0</v>
      </c>
      <c r="P14" s="44">
        <v>0</v>
      </c>
      <c r="Q14" s="45">
        <v>1697.9000000000001</v>
      </c>
      <c r="R14" s="43">
        <f t="shared" ref="R14:R48" si="2">ROUND((P14*O14*Q14)/1000,1)</f>
        <v>0</v>
      </c>
      <c r="S14" s="44">
        <v>0</v>
      </c>
      <c r="T14" s="30">
        <v>0</v>
      </c>
      <c r="U14" s="45">
        <v>1114.2</v>
      </c>
      <c r="V14" s="43">
        <f t="shared" ref="V14:V48" si="3">ROUND((T14*S14*U14)/1000,1)</f>
        <v>0</v>
      </c>
      <c r="W14" s="43">
        <f t="shared" ref="W14:W49" si="4">SUM(V14,R14,N14,J14)</f>
        <v>0</v>
      </c>
      <c r="X14" s="46">
        <v>790</v>
      </c>
      <c r="Y14" s="47">
        <v>1145</v>
      </c>
      <c r="Z14" s="45">
        <f t="shared" ref="Z14:Z48" si="5">ROUND((Y14*X14)/1000,1)</f>
        <v>904.60000000000002</v>
      </c>
      <c r="AA14" s="43">
        <f t="shared" ref="AA14:AA48" si="6">F14+Z14+W14</f>
        <v>4033</v>
      </c>
      <c r="AB14" s="48">
        <v>0.98999999999999999</v>
      </c>
      <c r="AC14" s="49">
        <f t="shared" ref="AC14:AC48" si="7">ROUND((AA14*AB14)/100%,1)</f>
        <v>3992.6999999999998</v>
      </c>
      <c r="AD14" s="50">
        <v>3793</v>
      </c>
    </row>
    <row r="15" s="17" customFormat="1" ht="18" customHeight="1">
      <c r="A15" s="31">
        <v>2</v>
      </c>
      <c r="B15" s="40" t="s">
        <v>45</v>
      </c>
      <c r="C15" s="46">
        <v>1750</v>
      </c>
      <c r="D15" s="42">
        <v>200</v>
      </c>
      <c r="E15" s="30">
        <v>18</v>
      </c>
      <c r="F15" s="43">
        <v>6300</v>
      </c>
      <c r="G15" s="44">
        <v>0</v>
      </c>
      <c r="H15" s="44">
        <v>0</v>
      </c>
      <c r="I15" s="45">
        <v>1217.8</v>
      </c>
      <c r="J15" s="43">
        <f t="shared" si="0"/>
        <v>0</v>
      </c>
      <c r="K15" s="44">
        <v>25</v>
      </c>
      <c r="L15" s="44">
        <v>21</v>
      </c>
      <c r="M15" s="45">
        <v>1286.4000000000001</v>
      </c>
      <c r="N15" s="43">
        <f t="shared" si="1"/>
        <v>675.39999999999998</v>
      </c>
      <c r="O15" s="44">
        <v>15</v>
      </c>
      <c r="P15" s="44">
        <v>21</v>
      </c>
      <c r="Q15" s="45">
        <v>1697.9000000000001</v>
      </c>
      <c r="R15" s="43">
        <f t="shared" si="2"/>
        <v>534.79999999999995</v>
      </c>
      <c r="S15" s="44">
        <v>0</v>
      </c>
      <c r="T15" s="30">
        <v>0</v>
      </c>
      <c r="U15" s="45">
        <v>1114.2</v>
      </c>
      <c r="V15" s="43">
        <f t="shared" si="3"/>
        <v>0</v>
      </c>
      <c r="W15" s="43">
        <f t="shared" si="4"/>
        <v>1210.1999999999998</v>
      </c>
      <c r="X15" s="46">
        <v>1790</v>
      </c>
      <c r="Y15" s="47">
        <v>1145</v>
      </c>
      <c r="Z15" s="45">
        <f t="shared" si="5"/>
        <v>2049.5999999999999</v>
      </c>
      <c r="AA15" s="51">
        <f t="shared" si="6"/>
        <v>9559.7999999999993</v>
      </c>
      <c r="AB15" s="48">
        <v>0.9840000000000001</v>
      </c>
      <c r="AC15" s="45">
        <f t="shared" si="7"/>
        <v>9406.7999999999993</v>
      </c>
      <c r="AD15" s="50">
        <v>8936.3999999999996</v>
      </c>
    </row>
    <row r="16" s="17" customFormat="1" ht="18" customHeight="1">
      <c r="A16" s="31">
        <v>3</v>
      </c>
      <c r="B16" s="40" t="s">
        <v>46</v>
      </c>
      <c r="C16" s="46">
        <v>513</v>
      </c>
      <c r="D16" s="42">
        <v>215</v>
      </c>
      <c r="E16" s="30">
        <v>18</v>
      </c>
      <c r="F16" s="43">
        <v>1985.3000000000002</v>
      </c>
      <c r="G16" s="44">
        <v>0</v>
      </c>
      <c r="H16" s="44">
        <v>0</v>
      </c>
      <c r="I16" s="45">
        <v>1217.8</v>
      </c>
      <c r="J16" s="43">
        <f t="shared" si="0"/>
        <v>0</v>
      </c>
      <c r="K16" s="44">
        <v>0</v>
      </c>
      <c r="L16" s="44">
        <v>0</v>
      </c>
      <c r="M16" s="45">
        <v>1286.4000000000001</v>
      </c>
      <c r="N16" s="43">
        <f t="shared" si="1"/>
        <v>0</v>
      </c>
      <c r="O16" s="44">
        <v>0</v>
      </c>
      <c r="P16" s="44">
        <v>0</v>
      </c>
      <c r="Q16" s="45">
        <v>1697.9000000000001</v>
      </c>
      <c r="R16" s="43">
        <f t="shared" si="2"/>
        <v>0</v>
      </c>
      <c r="S16" s="44">
        <v>0</v>
      </c>
      <c r="T16" s="30">
        <v>0</v>
      </c>
      <c r="U16" s="45">
        <v>1114.2</v>
      </c>
      <c r="V16" s="43">
        <f t="shared" si="3"/>
        <v>0</v>
      </c>
      <c r="W16" s="43">
        <f t="shared" si="4"/>
        <v>0</v>
      </c>
      <c r="X16" s="46">
        <v>513</v>
      </c>
      <c r="Y16" s="47">
        <v>1145</v>
      </c>
      <c r="Z16" s="45">
        <f t="shared" si="5"/>
        <v>587.39999999999998</v>
      </c>
      <c r="AA16" s="51">
        <f t="shared" si="6"/>
        <v>2572.7000000000003</v>
      </c>
      <c r="AB16" s="48">
        <v>0.98599999999999999</v>
      </c>
      <c r="AC16" s="49">
        <f t="shared" si="7"/>
        <v>2536.6999999999998</v>
      </c>
      <c r="AD16" s="50">
        <v>2409.9000000000001</v>
      </c>
    </row>
    <row r="17" s="17" customFormat="1" ht="18" customHeight="1">
      <c r="A17" s="31">
        <v>4</v>
      </c>
      <c r="B17" s="40" t="s">
        <v>47</v>
      </c>
      <c r="C17" s="46">
        <v>551</v>
      </c>
      <c r="D17" s="42">
        <v>209</v>
      </c>
      <c r="E17" s="30">
        <v>18</v>
      </c>
      <c r="F17" s="43">
        <v>2072.9000000000001</v>
      </c>
      <c r="G17" s="44">
        <v>0</v>
      </c>
      <c r="H17" s="44">
        <v>0</v>
      </c>
      <c r="I17" s="45">
        <v>1217.8</v>
      </c>
      <c r="J17" s="43">
        <f t="shared" si="0"/>
        <v>0</v>
      </c>
      <c r="K17" s="44">
        <v>0</v>
      </c>
      <c r="L17" s="44">
        <v>0</v>
      </c>
      <c r="M17" s="45">
        <v>1286.4000000000001</v>
      </c>
      <c r="N17" s="43">
        <f t="shared" si="1"/>
        <v>0</v>
      </c>
      <c r="O17" s="44">
        <v>0</v>
      </c>
      <c r="P17" s="44">
        <v>0</v>
      </c>
      <c r="Q17" s="45">
        <v>1697.9000000000001</v>
      </c>
      <c r="R17" s="43">
        <f t="shared" si="2"/>
        <v>0</v>
      </c>
      <c r="S17" s="44">
        <v>0</v>
      </c>
      <c r="T17" s="30">
        <v>0</v>
      </c>
      <c r="U17" s="45">
        <v>1114.2</v>
      </c>
      <c r="V17" s="43">
        <f t="shared" si="3"/>
        <v>0</v>
      </c>
      <c r="W17" s="43">
        <f t="shared" si="4"/>
        <v>0</v>
      </c>
      <c r="X17" s="46">
        <v>551</v>
      </c>
      <c r="Y17" s="47">
        <v>1145</v>
      </c>
      <c r="Z17" s="45">
        <f t="shared" si="5"/>
        <v>630.89999999999998</v>
      </c>
      <c r="AA17" s="51">
        <f t="shared" si="6"/>
        <v>2703.8000000000002</v>
      </c>
      <c r="AB17" s="48">
        <v>0.98799999999999999</v>
      </c>
      <c r="AC17" s="50">
        <f t="shared" si="7"/>
        <v>2671.4000000000001</v>
      </c>
      <c r="AD17" s="50">
        <v>2537.8000000000002</v>
      </c>
    </row>
    <row r="18" s="17" customFormat="1" ht="18" customHeight="1">
      <c r="A18" s="31">
        <v>5</v>
      </c>
      <c r="B18" s="40" t="s">
        <v>48</v>
      </c>
      <c r="C18" s="46">
        <v>1060</v>
      </c>
      <c r="D18" s="42">
        <v>200</v>
      </c>
      <c r="E18" s="30">
        <v>18</v>
      </c>
      <c r="F18" s="43">
        <v>3816</v>
      </c>
      <c r="G18" s="44">
        <v>500</v>
      </c>
      <c r="H18" s="44">
        <v>21</v>
      </c>
      <c r="I18" s="45">
        <v>1217.8</v>
      </c>
      <c r="J18" s="43">
        <f t="shared" si="0"/>
        <v>12786.9</v>
      </c>
      <c r="K18" s="44">
        <v>0</v>
      </c>
      <c r="L18" s="44">
        <v>0</v>
      </c>
      <c r="M18" s="45">
        <v>1286.4000000000001</v>
      </c>
      <c r="N18" s="43">
        <f t="shared" si="1"/>
        <v>0</v>
      </c>
      <c r="O18" s="44">
        <v>0</v>
      </c>
      <c r="P18" s="44">
        <v>0</v>
      </c>
      <c r="Q18" s="45">
        <v>1697.9000000000001</v>
      </c>
      <c r="R18" s="43">
        <f t="shared" si="2"/>
        <v>0</v>
      </c>
      <c r="S18" s="44">
        <v>0</v>
      </c>
      <c r="T18" s="30">
        <v>0</v>
      </c>
      <c r="U18" s="45">
        <v>1114.2</v>
      </c>
      <c r="V18" s="43">
        <f t="shared" si="3"/>
        <v>0</v>
      </c>
      <c r="W18" s="43">
        <f t="shared" si="4"/>
        <v>12786.9</v>
      </c>
      <c r="X18" s="46">
        <v>1560</v>
      </c>
      <c r="Y18" s="47">
        <v>1145</v>
      </c>
      <c r="Z18" s="45">
        <f t="shared" si="5"/>
        <v>1786.2</v>
      </c>
      <c r="AA18" s="51">
        <f t="shared" si="6"/>
        <v>18389.099999999999</v>
      </c>
      <c r="AB18" s="48">
        <v>0.97400000000000009</v>
      </c>
      <c r="AC18" s="49">
        <f t="shared" si="7"/>
        <v>17911</v>
      </c>
      <c r="AD18" s="50">
        <v>17015.5</v>
      </c>
    </row>
    <row r="19" s="17" customFormat="1" ht="18" customHeight="1">
      <c r="A19" s="31">
        <v>6</v>
      </c>
      <c r="B19" s="40" t="s">
        <v>49</v>
      </c>
      <c r="C19" s="46">
        <v>1200</v>
      </c>
      <c r="D19" s="42">
        <v>240</v>
      </c>
      <c r="E19" s="30">
        <v>18</v>
      </c>
      <c r="F19" s="43">
        <v>5184</v>
      </c>
      <c r="G19" s="44">
        <v>0</v>
      </c>
      <c r="H19" s="44">
        <v>0</v>
      </c>
      <c r="I19" s="45">
        <v>1217.8</v>
      </c>
      <c r="J19" s="43">
        <f t="shared" si="0"/>
        <v>0</v>
      </c>
      <c r="K19" s="44">
        <v>0</v>
      </c>
      <c r="L19" s="44">
        <v>0</v>
      </c>
      <c r="M19" s="45">
        <v>1286.4000000000001</v>
      </c>
      <c r="N19" s="43">
        <f t="shared" si="1"/>
        <v>0</v>
      </c>
      <c r="O19" s="44">
        <v>15</v>
      </c>
      <c r="P19" s="44">
        <v>21</v>
      </c>
      <c r="Q19" s="45">
        <v>1697.9000000000001</v>
      </c>
      <c r="R19" s="43">
        <f t="shared" si="2"/>
        <v>534.79999999999995</v>
      </c>
      <c r="S19" s="44">
        <v>0</v>
      </c>
      <c r="T19" s="30">
        <v>0</v>
      </c>
      <c r="U19" s="45">
        <v>1114.2</v>
      </c>
      <c r="V19" s="43">
        <f t="shared" si="3"/>
        <v>0</v>
      </c>
      <c r="W19" s="43">
        <f t="shared" si="4"/>
        <v>534.79999999999995</v>
      </c>
      <c r="X19" s="46">
        <v>1200</v>
      </c>
      <c r="Y19" s="47">
        <v>1145</v>
      </c>
      <c r="Z19" s="45">
        <f t="shared" si="5"/>
        <v>1374</v>
      </c>
      <c r="AA19" s="51">
        <f t="shared" si="6"/>
        <v>7092.8000000000002</v>
      </c>
      <c r="AB19" s="48">
        <v>0.98799999999999999</v>
      </c>
      <c r="AC19" s="50">
        <f t="shared" si="7"/>
        <v>7007.6999999999998</v>
      </c>
      <c r="AD19" s="50">
        <v>6657.3000000000002</v>
      </c>
    </row>
    <row r="20" s="52" customFormat="1" ht="18" customHeight="1">
      <c r="A20" s="31">
        <v>7</v>
      </c>
      <c r="B20" s="53" t="s">
        <v>50</v>
      </c>
      <c r="C20" s="41">
        <v>986</v>
      </c>
      <c r="D20" s="42">
        <v>202</v>
      </c>
      <c r="E20" s="30">
        <v>18</v>
      </c>
      <c r="F20" s="43">
        <v>3585.1000000000004</v>
      </c>
      <c r="G20" s="44">
        <v>0</v>
      </c>
      <c r="H20" s="44">
        <v>0</v>
      </c>
      <c r="I20" s="45">
        <v>1217.8</v>
      </c>
      <c r="J20" s="43">
        <f t="shared" si="0"/>
        <v>0</v>
      </c>
      <c r="K20" s="44">
        <v>0</v>
      </c>
      <c r="L20" s="44">
        <v>21</v>
      </c>
      <c r="M20" s="45">
        <v>1286.4000000000001</v>
      </c>
      <c r="N20" s="43">
        <f t="shared" si="1"/>
        <v>0</v>
      </c>
      <c r="O20" s="44">
        <v>0</v>
      </c>
      <c r="P20" s="44">
        <v>0</v>
      </c>
      <c r="Q20" s="45">
        <v>1697.9000000000001</v>
      </c>
      <c r="R20" s="43">
        <f t="shared" si="2"/>
        <v>0</v>
      </c>
      <c r="S20" s="44">
        <v>0</v>
      </c>
      <c r="T20" s="30">
        <v>0</v>
      </c>
      <c r="U20" s="45">
        <v>1114.2</v>
      </c>
      <c r="V20" s="43">
        <f t="shared" si="3"/>
        <v>0</v>
      </c>
      <c r="W20" s="43">
        <f t="shared" si="4"/>
        <v>0</v>
      </c>
      <c r="X20" s="46">
        <v>986</v>
      </c>
      <c r="Y20" s="47">
        <v>1145</v>
      </c>
      <c r="Z20" s="45">
        <f t="shared" si="5"/>
        <v>1129</v>
      </c>
      <c r="AA20" s="51">
        <f t="shared" si="6"/>
        <v>4714.1000000000004</v>
      </c>
      <c r="AB20" s="48">
        <v>0.98299999999999998</v>
      </c>
      <c r="AC20" s="49">
        <f t="shared" si="7"/>
        <v>4634</v>
      </c>
      <c r="AD20" s="50">
        <v>4402.3000000000002</v>
      </c>
    </row>
    <row r="21" s="17" customFormat="1" ht="18" customHeight="1">
      <c r="A21" s="31">
        <v>8</v>
      </c>
      <c r="B21" s="40" t="s">
        <v>51</v>
      </c>
      <c r="C21" s="46">
        <v>2600</v>
      </c>
      <c r="D21" s="42">
        <v>210</v>
      </c>
      <c r="E21" s="30">
        <v>18</v>
      </c>
      <c r="F21" s="43">
        <v>9828</v>
      </c>
      <c r="G21" s="44">
        <v>100</v>
      </c>
      <c r="H21" s="44">
        <v>21</v>
      </c>
      <c r="I21" s="45">
        <v>1217.8</v>
      </c>
      <c r="J21" s="43">
        <f t="shared" si="0"/>
        <v>2557.4000000000001</v>
      </c>
      <c r="K21" s="44">
        <v>0</v>
      </c>
      <c r="L21" s="44">
        <v>0</v>
      </c>
      <c r="M21" s="45">
        <v>1286.4000000000001</v>
      </c>
      <c r="N21" s="43">
        <f t="shared" si="1"/>
        <v>0</v>
      </c>
      <c r="O21" s="44">
        <v>0</v>
      </c>
      <c r="P21" s="44">
        <v>0</v>
      </c>
      <c r="Q21" s="45">
        <v>1697.9000000000001</v>
      </c>
      <c r="R21" s="43">
        <f t="shared" si="2"/>
        <v>0</v>
      </c>
      <c r="S21" s="44">
        <v>0</v>
      </c>
      <c r="T21" s="30">
        <v>0</v>
      </c>
      <c r="U21" s="45">
        <v>1114.2</v>
      </c>
      <c r="V21" s="43">
        <f t="shared" si="3"/>
        <v>0</v>
      </c>
      <c r="W21" s="43">
        <f t="shared" si="4"/>
        <v>2557.4000000000001</v>
      </c>
      <c r="X21" s="46">
        <v>2700</v>
      </c>
      <c r="Y21" s="47">
        <v>1145</v>
      </c>
      <c r="Z21" s="45">
        <f t="shared" si="5"/>
        <v>3091.5</v>
      </c>
      <c r="AA21" s="51">
        <f t="shared" si="6"/>
        <v>15476.9</v>
      </c>
      <c r="AB21" s="48">
        <v>0.98099999999999998</v>
      </c>
      <c r="AC21" s="50">
        <f t="shared" si="7"/>
        <v>15182.799999999999</v>
      </c>
      <c r="AD21" s="50">
        <v>14423.700000000001</v>
      </c>
    </row>
    <row r="22" s="17" customFormat="1" ht="18" customHeight="1">
      <c r="A22" s="31">
        <v>9</v>
      </c>
      <c r="B22" s="40" t="s">
        <v>52</v>
      </c>
      <c r="C22" s="46">
        <v>568</v>
      </c>
      <c r="D22" s="42">
        <v>285.79000000000002</v>
      </c>
      <c r="E22" s="30">
        <v>18</v>
      </c>
      <c r="F22" s="43">
        <v>2921.9000000000001</v>
      </c>
      <c r="G22" s="44">
        <v>40</v>
      </c>
      <c r="H22" s="44">
        <v>10</v>
      </c>
      <c r="I22" s="45">
        <v>1217.8</v>
      </c>
      <c r="J22" s="43">
        <f t="shared" si="0"/>
        <v>487.10000000000002</v>
      </c>
      <c r="K22" s="44">
        <v>0</v>
      </c>
      <c r="L22" s="44">
        <v>0</v>
      </c>
      <c r="M22" s="45">
        <v>1286.4000000000001</v>
      </c>
      <c r="N22" s="43">
        <f t="shared" si="1"/>
        <v>0</v>
      </c>
      <c r="O22" s="44">
        <v>0</v>
      </c>
      <c r="P22" s="44">
        <v>0</v>
      </c>
      <c r="Q22" s="45">
        <v>1697.9000000000001</v>
      </c>
      <c r="R22" s="43">
        <f t="shared" si="2"/>
        <v>0</v>
      </c>
      <c r="S22" s="44">
        <v>0</v>
      </c>
      <c r="T22" s="30">
        <v>0</v>
      </c>
      <c r="U22" s="45">
        <v>1114.2</v>
      </c>
      <c r="V22" s="43">
        <f t="shared" si="3"/>
        <v>0</v>
      </c>
      <c r="W22" s="43">
        <f t="shared" si="4"/>
        <v>487.10000000000002</v>
      </c>
      <c r="X22" s="46">
        <v>568</v>
      </c>
      <c r="Y22" s="47">
        <v>1145</v>
      </c>
      <c r="Z22" s="45">
        <f t="shared" si="5"/>
        <v>650.39999999999998</v>
      </c>
      <c r="AA22" s="51">
        <f t="shared" si="6"/>
        <v>4059.4000000000001</v>
      </c>
      <c r="AB22" s="48">
        <v>0.98699999999999999</v>
      </c>
      <c r="AC22" s="49">
        <f t="shared" si="7"/>
        <v>4006.5999999999999</v>
      </c>
      <c r="AD22" s="50">
        <v>3806.3000000000002</v>
      </c>
    </row>
    <row r="23" s="17" customFormat="1" ht="18" customHeight="1">
      <c r="A23" s="31">
        <v>10</v>
      </c>
      <c r="B23" s="40" t="s">
        <v>53</v>
      </c>
      <c r="C23" s="54">
        <v>456</v>
      </c>
      <c r="D23" s="42">
        <v>210</v>
      </c>
      <c r="E23" s="30">
        <v>18</v>
      </c>
      <c r="F23" s="43">
        <v>1723.7</v>
      </c>
      <c r="G23" s="44">
        <v>50</v>
      </c>
      <c r="H23" s="44">
        <v>14</v>
      </c>
      <c r="I23" s="45">
        <v>1217.8</v>
      </c>
      <c r="J23" s="43">
        <f t="shared" si="0"/>
        <v>852.5</v>
      </c>
      <c r="K23" s="44">
        <v>0</v>
      </c>
      <c r="L23" s="44">
        <v>0</v>
      </c>
      <c r="M23" s="45">
        <v>1286.4000000000001</v>
      </c>
      <c r="N23" s="43">
        <f t="shared" si="1"/>
        <v>0</v>
      </c>
      <c r="O23" s="44">
        <v>0</v>
      </c>
      <c r="P23" s="44">
        <v>0</v>
      </c>
      <c r="Q23" s="45">
        <v>1697.9000000000001</v>
      </c>
      <c r="R23" s="43">
        <f t="shared" si="2"/>
        <v>0</v>
      </c>
      <c r="S23" s="44">
        <v>0</v>
      </c>
      <c r="T23" s="30">
        <v>0</v>
      </c>
      <c r="U23" s="45">
        <v>1114.2</v>
      </c>
      <c r="V23" s="43">
        <f t="shared" si="3"/>
        <v>0</v>
      </c>
      <c r="W23" s="43">
        <f t="shared" si="4"/>
        <v>852.5</v>
      </c>
      <c r="X23" s="54">
        <v>506</v>
      </c>
      <c r="Y23" s="47">
        <v>1145</v>
      </c>
      <c r="Z23" s="45">
        <f t="shared" si="5"/>
        <v>579.39999999999998</v>
      </c>
      <c r="AA23" s="51">
        <f t="shared" si="6"/>
        <v>3155.5999999999999</v>
      </c>
      <c r="AB23" s="48">
        <v>0.98599999999999999</v>
      </c>
      <c r="AC23" s="50">
        <f t="shared" si="7"/>
        <v>3111.4000000000001</v>
      </c>
      <c r="AD23" s="50">
        <v>2955.8000000000002</v>
      </c>
    </row>
    <row r="24" s="17" customFormat="1" ht="18" customHeight="1">
      <c r="A24" s="31">
        <v>11</v>
      </c>
      <c r="B24" s="40" t="s">
        <v>54</v>
      </c>
      <c r="C24" s="54">
        <v>1047</v>
      </c>
      <c r="D24" s="42">
        <v>210</v>
      </c>
      <c r="E24" s="30">
        <v>18</v>
      </c>
      <c r="F24" s="43">
        <v>3957.7000000000003</v>
      </c>
      <c r="G24" s="44">
        <v>160</v>
      </c>
      <c r="H24" s="44">
        <v>7</v>
      </c>
      <c r="I24" s="45">
        <v>1217.8</v>
      </c>
      <c r="J24" s="43">
        <f t="shared" si="0"/>
        <v>1363.9000000000001</v>
      </c>
      <c r="K24" s="44">
        <v>0</v>
      </c>
      <c r="L24" s="44">
        <v>0</v>
      </c>
      <c r="M24" s="45">
        <v>1286.4000000000001</v>
      </c>
      <c r="N24" s="43">
        <f t="shared" si="1"/>
        <v>0</v>
      </c>
      <c r="O24" s="44">
        <v>0</v>
      </c>
      <c r="P24" s="44">
        <v>0</v>
      </c>
      <c r="Q24" s="45">
        <v>1697.9000000000001</v>
      </c>
      <c r="R24" s="43">
        <f t="shared" si="2"/>
        <v>0</v>
      </c>
      <c r="S24" s="44">
        <v>0</v>
      </c>
      <c r="T24" s="30">
        <v>0</v>
      </c>
      <c r="U24" s="45">
        <v>1114.2</v>
      </c>
      <c r="V24" s="43">
        <f t="shared" si="3"/>
        <v>0</v>
      </c>
      <c r="W24" s="43">
        <f t="shared" si="4"/>
        <v>1363.9000000000001</v>
      </c>
      <c r="X24" s="54">
        <v>1047</v>
      </c>
      <c r="Y24" s="47">
        <v>1145</v>
      </c>
      <c r="Z24" s="45">
        <f t="shared" si="5"/>
        <v>1198.8</v>
      </c>
      <c r="AA24" s="51">
        <f t="shared" si="6"/>
        <v>6520.3999999999996</v>
      </c>
      <c r="AB24" s="48">
        <v>0.98299999999999998</v>
      </c>
      <c r="AC24" s="49">
        <f t="shared" si="7"/>
        <v>6409.6000000000004</v>
      </c>
      <c r="AD24" s="50">
        <v>6089.1000000000004</v>
      </c>
    </row>
    <row r="25" s="17" customFormat="1" ht="18" customHeight="1">
      <c r="A25" s="31">
        <v>12</v>
      </c>
      <c r="B25" s="40" t="s">
        <v>55</v>
      </c>
      <c r="C25" s="54">
        <v>1100</v>
      </c>
      <c r="D25" s="42">
        <v>220</v>
      </c>
      <c r="E25" s="30">
        <v>18</v>
      </c>
      <c r="F25" s="43">
        <v>4356</v>
      </c>
      <c r="G25" s="44">
        <v>0</v>
      </c>
      <c r="H25" s="44">
        <v>0</v>
      </c>
      <c r="I25" s="45">
        <v>1217.8</v>
      </c>
      <c r="J25" s="43">
        <f t="shared" si="0"/>
        <v>0</v>
      </c>
      <c r="K25" s="44">
        <v>0</v>
      </c>
      <c r="L25" s="44">
        <v>0</v>
      </c>
      <c r="M25" s="45">
        <v>1286.4000000000001</v>
      </c>
      <c r="N25" s="43">
        <f t="shared" si="1"/>
        <v>0</v>
      </c>
      <c r="O25" s="44">
        <v>0</v>
      </c>
      <c r="P25" s="44">
        <v>0</v>
      </c>
      <c r="Q25" s="45">
        <v>1697.9000000000001</v>
      </c>
      <c r="R25" s="43">
        <f t="shared" si="2"/>
        <v>0</v>
      </c>
      <c r="S25" s="44">
        <v>0</v>
      </c>
      <c r="T25" s="30">
        <v>0</v>
      </c>
      <c r="U25" s="45">
        <v>1114.2</v>
      </c>
      <c r="V25" s="43">
        <f t="shared" si="3"/>
        <v>0</v>
      </c>
      <c r="W25" s="43">
        <f t="shared" si="4"/>
        <v>0</v>
      </c>
      <c r="X25" s="54">
        <v>1100</v>
      </c>
      <c r="Y25" s="47">
        <v>1145</v>
      </c>
      <c r="Z25" s="45">
        <f t="shared" si="5"/>
        <v>1259.5</v>
      </c>
      <c r="AA25" s="51">
        <f t="shared" si="6"/>
        <v>5615.5</v>
      </c>
      <c r="AB25" s="48">
        <v>0.98699999999999999</v>
      </c>
      <c r="AC25" s="50">
        <f t="shared" si="7"/>
        <v>5542.5</v>
      </c>
      <c r="AD25" s="50">
        <v>5265.3999999999996</v>
      </c>
    </row>
    <row r="26" s="17" customFormat="1" ht="18" customHeight="1">
      <c r="A26" s="31">
        <v>13</v>
      </c>
      <c r="B26" s="40" t="s">
        <v>56</v>
      </c>
      <c r="C26" s="54">
        <v>715</v>
      </c>
      <c r="D26" s="42">
        <v>210</v>
      </c>
      <c r="E26" s="30">
        <v>18</v>
      </c>
      <c r="F26" s="43">
        <v>2702.7000000000003</v>
      </c>
      <c r="G26" s="44">
        <v>0</v>
      </c>
      <c r="H26" s="44">
        <v>0</v>
      </c>
      <c r="I26" s="45">
        <v>1217.8</v>
      </c>
      <c r="J26" s="43">
        <f t="shared" si="0"/>
        <v>0</v>
      </c>
      <c r="K26" s="44">
        <v>0</v>
      </c>
      <c r="L26" s="44">
        <v>0</v>
      </c>
      <c r="M26" s="45">
        <v>1286.4000000000001</v>
      </c>
      <c r="N26" s="43">
        <f t="shared" si="1"/>
        <v>0</v>
      </c>
      <c r="O26" s="44">
        <v>0</v>
      </c>
      <c r="P26" s="44">
        <v>0</v>
      </c>
      <c r="Q26" s="45">
        <v>1697.9000000000001</v>
      </c>
      <c r="R26" s="43">
        <f t="shared" si="2"/>
        <v>0</v>
      </c>
      <c r="S26" s="44">
        <v>0</v>
      </c>
      <c r="T26" s="30">
        <v>0</v>
      </c>
      <c r="U26" s="45">
        <v>1114.2</v>
      </c>
      <c r="V26" s="43">
        <f t="shared" si="3"/>
        <v>0</v>
      </c>
      <c r="W26" s="43">
        <f t="shared" si="4"/>
        <v>0</v>
      </c>
      <c r="X26" s="54">
        <v>715</v>
      </c>
      <c r="Y26" s="47">
        <v>1145</v>
      </c>
      <c r="Z26" s="45">
        <f t="shared" si="5"/>
        <v>818.70000000000005</v>
      </c>
      <c r="AA26" s="51">
        <f t="shared" si="6"/>
        <v>3521.4000000000005</v>
      </c>
      <c r="AB26" s="48">
        <v>0.98999999999999999</v>
      </c>
      <c r="AC26" s="49">
        <f t="shared" si="7"/>
        <v>3486.1999999999998</v>
      </c>
      <c r="AD26" s="50">
        <v>3311.9000000000001</v>
      </c>
    </row>
    <row r="27" s="17" customFormat="1" ht="18" customHeight="1">
      <c r="A27" s="31">
        <v>14</v>
      </c>
      <c r="B27" s="40" t="s">
        <v>57</v>
      </c>
      <c r="C27" s="46">
        <v>1666</v>
      </c>
      <c r="D27" s="42">
        <v>150</v>
      </c>
      <c r="E27" s="30">
        <v>18</v>
      </c>
      <c r="F27" s="43">
        <v>4498.1999999999998</v>
      </c>
      <c r="G27" s="44">
        <v>180</v>
      </c>
      <c r="H27" s="44">
        <v>21</v>
      </c>
      <c r="I27" s="45">
        <v>1217.8</v>
      </c>
      <c r="J27" s="43">
        <f t="shared" si="0"/>
        <v>4603.3000000000002</v>
      </c>
      <c r="K27" s="44">
        <v>0</v>
      </c>
      <c r="L27" s="44">
        <v>0</v>
      </c>
      <c r="M27" s="45">
        <v>1286.4000000000001</v>
      </c>
      <c r="N27" s="43">
        <f t="shared" si="1"/>
        <v>0</v>
      </c>
      <c r="O27" s="44">
        <v>0</v>
      </c>
      <c r="P27" s="44">
        <v>0</v>
      </c>
      <c r="Q27" s="45">
        <v>1697.9000000000001</v>
      </c>
      <c r="R27" s="43">
        <f t="shared" si="2"/>
        <v>0</v>
      </c>
      <c r="S27" s="44">
        <v>47</v>
      </c>
      <c r="T27" s="30">
        <v>20</v>
      </c>
      <c r="U27" s="45">
        <v>1114.2</v>
      </c>
      <c r="V27" s="43">
        <f t="shared" si="3"/>
        <v>1047.3</v>
      </c>
      <c r="W27" s="43">
        <f t="shared" si="4"/>
        <v>5650.6000000000004</v>
      </c>
      <c r="X27" s="46">
        <v>1893</v>
      </c>
      <c r="Y27" s="47">
        <v>1145</v>
      </c>
      <c r="Z27" s="45">
        <f t="shared" si="5"/>
        <v>2167.5</v>
      </c>
      <c r="AA27" s="51">
        <f t="shared" si="6"/>
        <v>12316.299999999999</v>
      </c>
      <c r="AB27" s="48">
        <v>0.98099999999999998</v>
      </c>
      <c r="AC27" s="50">
        <f t="shared" si="7"/>
        <v>12082.299999999999</v>
      </c>
      <c r="AD27" s="50">
        <v>11478.200000000001</v>
      </c>
    </row>
    <row r="28" s="17" customFormat="1" ht="18" customHeight="1">
      <c r="A28" s="31">
        <v>15</v>
      </c>
      <c r="B28" s="40" t="s">
        <v>58</v>
      </c>
      <c r="C28" s="46">
        <v>2400</v>
      </c>
      <c r="D28" s="42">
        <v>210</v>
      </c>
      <c r="E28" s="30">
        <v>18</v>
      </c>
      <c r="F28" s="43">
        <v>9072</v>
      </c>
      <c r="G28" s="44">
        <v>0</v>
      </c>
      <c r="H28" s="44">
        <v>0</v>
      </c>
      <c r="I28" s="45">
        <v>1217.8</v>
      </c>
      <c r="J28" s="43">
        <f t="shared" si="0"/>
        <v>0</v>
      </c>
      <c r="K28" s="44">
        <v>0</v>
      </c>
      <c r="L28" s="44">
        <v>0</v>
      </c>
      <c r="M28" s="45">
        <v>1286.4000000000001</v>
      </c>
      <c r="N28" s="43">
        <f t="shared" si="1"/>
        <v>0</v>
      </c>
      <c r="O28" s="44">
        <v>0</v>
      </c>
      <c r="P28" s="44">
        <v>0</v>
      </c>
      <c r="Q28" s="45">
        <v>1697.9000000000001</v>
      </c>
      <c r="R28" s="43">
        <f t="shared" si="2"/>
        <v>0</v>
      </c>
      <c r="S28" s="44">
        <v>0</v>
      </c>
      <c r="T28" s="30">
        <v>0</v>
      </c>
      <c r="U28" s="45">
        <v>1114.2</v>
      </c>
      <c r="V28" s="43">
        <f t="shared" si="3"/>
        <v>0</v>
      </c>
      <c r="W28" s="43">
        <f t="shared" si="4"/>
        <v>0</v>
      </c>
      <c r="X28" s="46">
        <v>2400</v>
      </c>
      <c r="Y28" s="47">
        <v>1145</v>
      </c>
      <c r="Z28" s="45">
        <f t="shared" si="5"/>
        <v>2748</v>
      </c>
      <c r="AA28" s="51">
        <f t="shared" si="6"/>
        <v>11820</v>
      </c>
      <c r="AB28" s="48">
        <v>0.94999999999999996</v>
      </c>
      <c r="AC28" s="49">
        <f t="shared" si="7"/>
        <v>11229</v>
      </c>
      <c r="AD28" s="50">
        <v>10667.6</v>
      </c>
    </row>
    <row r="29" s="17" customFormat="1" ht="18" customHeight="1">
      <c r="A29" s="31">
        <v>16</v>
      </c>
      <c r="B29" s="40" t="s">
        <v>59</v>
      </c>
      <c r="C29" s="46">
        <v>1340</v>
      </c>
      <c r="D29" s="42">
        <v>200</v>
      </c>
      <c r="E29" s="30">
        <v>18</v>
      </c>
      <c r="F29" s="43">
        <v>4824</v>
      </c>
      <c r="G29" s="44">
        <v>80</v>
      </c>
      <c r="H29" s="44">
        <v>21</v>
      </c>
      <c r="I29" s="45">
        <v>1217.8</v>
      </c>
      <c r="J29" s="43">
        <f t="shared" si="0"/>
        <v>2045.9000000000001</v>
      </c>
      <c r="K29" s="44">
        <v>70</v>
      </c>
      <c r="L29" s="44">
        <v>10</v>
      </c>
      <c r="M29" s="45">
        <v>1286.4000000000001</v>
      </c>
      <c r="N29" s="43">
        <f t="shared" si="1"/>
        <v>900.5</v>
      </c>
      <c r="O29" s="44">
        <v>0</v>
      </c>
      <c r="P29" s="44">
        <v>0</v>
      </c>
      <c r="Q29" s="45">
        <v>1697.9000000000001</v>
      </c>
      <c r="R29" s="43">
        <f t="shared" si="2"/>
        <v>0</v>
      </c>
      <c r="S29" s="44">
        <v>0</v>
      </c>
      <c r="T29" s="30">
        <v>0</v>
      </c>
      <c r="U29" s="45">
        <v>1114.2</v>
      </c>
      <c r="V29" s="43">
        <f t="shared" si="3"/>
        <v>0</v>
      </c>
      <c r="W29" s="43">
        <f t="shared" si="4"/>
        <v>2946.4000000000001</v>
      </c>
      <c r="X29" s="46">
        <v>1490</v>
      </c>
      <c r="Y29" s="47">
        <v>1145</v>
      </c>
      <c r="Z29" s="45">
        <f t="shared" si="5"/>
        <v>1706.0999999999999</v>
      </c>
      <c r="AA29" s="51">
        <f t="shared" si="6"/>
        <v>9476.5</v>
      </c>
      <c r="AB29" s="48">
        <v>0.98199999999999998</v>
      </c>
      <c r="AC29" s="50">
        <f t="shared" si="7"/>
        <v>9305.8999999999996</v>
      </c>
      <c r="AD29" s="50">
        <v>8840.6000000000004</v>
      </c>
    </row>
    <row r="30" s="17" customFormat="1" ht="18" customHeight="1">
      <c r="A30" s="31">
        <v>17</v>
      </c>
      <c r="B30" s="40" t="s">
        <v>60</v>
      </c>
      <c r="C30" s="46">
        <v>1685</v>
      </c>
      <c r="D30" s="42">
        <v>230</v>
      </c>
      <c r="E30" s="30">
        <v>18</v>
      </c>
      <c r="F30" s="43">
        <v>6975.9000000000005</v>
      </c>
      <c r="G30" s="44">
        <v>0</v>
      </c>
      <c r="H30" s="44">
        <v>0</v>
      </c>
      <c r="I30" s="45">
        <v>1217.8</v>
      </c>
      <c r="J30" s="43">
        <f t="shared" si="0"/>
        <v>0</v>
      </c>
      <c r="K30" s="44">
        <v>0</v>
      </c>
      <c r="L30" s="44">
        <v>0</v>
      </c>
      <c r="M30" s="45">
        <v>1286.4000000000001</v>
      </c>
      <c r="N30" s="43">
        <f t="shared" si="1"/>
        <v>0</v>
      </c>
      <c r="O30" s="44">
        <v>30</v>
      </c>
      <c r="P30" s="44">
        <v>21</v>
      </c>
      <c r="Q30" s="45">
        <v>1697.9000000000001</v>
      </c>
      <c r="R30" s="43">
        <f t="shared" si="2"/>
        <v>1069.7</v>
      </c>
      <c r="S30" s="44">
        <v>0</v>
      </c>
      <c r="T30" s="30">
        <v>0</v>
      </c>
      <c r="U30" s="45">
        <v>1114.2</v>
      </c>
      <c r="V30" s="43">
        <f t="shared" si="3"/>
        <v>0</v>
      </c>
      <c r="W30" s="43">
        <f t="shared" si="4"/>
        <v>1069.7</v>
      </c>
      <c r="X30" s="46">
        <v>1715</v>
      </c>
      <c r="Y30" s="47">
        <v>1145</v>
      </c>
      <c r="Z30" s="45">
        <f t="shared" si="5"/>
        <v>1963.7</v>
      </c>
      <c r="AA30" s="51">
        <f t="shared" si="6"/>
        <v>10009.300000000001</v>
      </c>
      <c r="AB30" s="48">
        <v>0.98299999999999998</v>
      </c>
      <c r="AC30" s="49">
        <f t="shared" si="7"/>
        <v>9839.1000000000004</v>
      </c>
      <c r="AD30" s="50">
        <v>9347.2000000000007</v>
      </c>
    </row>
    <row r="31" s="17" customFormat="1" ht="18" customHeight="1">
      <c r="A31" s="31">
        <v>18</v>
      </c>
      <c r="B31" s="40" t="s">
        <v>61</v>
      </c>
      <c r="C31" s="46">
        <v>899</v>
      </c>
      <c r="D31" s="42">
        <v>202</v>
      </c>
      <c r="E31" s="30">
        <v>18</v>
      </c>
      <c r="F31" s="43">
        <v>3268.8000000000002</v>
      </c>
      <c r="G31" s="44">
        <v>0</v>
      </c>
      <c r="H31" s="44">
        <v>0</v>
      </c>
      <c r="I31" s="45">
        <v>1217.8</v>
      </c>
      <c r="J31" s="43">
        <f t="shared" si="0"/>
        <v>0</v>
      </c>
      <c r="K31" s="44">
        <v>0</v>
      </c>
      <c r="L31" s="44">
        <v>0</v>
      </c>
      <c r="M31" s="45">
        <v>1286.4000000000001</v>
      </c>
      <c r="N31" s="43">
        <f t="shared" si="1"/>
        <v>0</v>
      </c>
      <c r="O31" s="44">
        <v>0</v>
      </c>
      <c r="P31" s="44">
        <v>0</v>
      </c>
      <c r="Q31" s="45">
        <v>1697.9000000000001</v>
      </c>
      <c r="R31" s="43">
        <f t="shared" si="2"/>
        <v>0</v>
      </c>
      <c r="S31" s="44">
        <v>0</v>
      </c>
      <c r="T31" s="30">
        <v>0</v>
      </c>
      <c r="U31" s="45">
        <v>1114.2</v>
      </c>
      <c r="V31" s="43">
        <f t="shared" si="3"/>
        <v>0</v>
      </c>
      <c r="W31" s="43">
        <f t="shared" si="4"/>
        <v>0</v>
      </c>
      <c r="X31" s="46">
        <v>899</v>
      </c>
      <c r="Y31" s="47">
        <v>1145</v>
      </c>
      <c r="Z31" s="45">
        <f t="shared" si="5"/>
        <v>1029.4000000000001</v>
      </c>
      <c r="AA31" s="51">
        <f t="shared" si="6"/>
        <v>4298.2000000000007</v>
      </c>
      <c r="AB31" s="48">
        <v>0.98799999999999999</v>
      </c>
      <c r="AC31" s="50">
        <f t="shared" si="7"/>
        <v>4246.6000000000004</v>
      </c>
      <c r="AD31" s="50">
        <v>4034.3000000000002</v>
      </c>
    </row>
    <row r="32" s="17" customFormat="1" ht="18" customHeight="1">
      <c r="A32" s="31">
        <v>19</v>
      </c>
      <c r="B32" s="40" t="s">
        <v>62</v>
      </c>
      <c r="C32" s="46">
        <v>2200</v>
      </c>
      <c r="D32" s="42">
        <v>310.04000000000002</v>
      </c>
      <c r="E32" s="30">
        <v>18</v>
      </c>
      <c r="F32" s="43">
        <v>12277.6</v>
      </c>
      <c r="G32" s="44">
        <v>0</v>
      </c>
      <c r="H32" s="44">
        <v>21</v>
      </c>
      <c r="I32" s="45">
        <v>1217.8</v>
      </c>
      <c r="J32" s="43">
        <f t="shared" si="0"/>
        <v>0</v>
      </c>
      <c r="K32" s="44">
        <v>0</v>
      </c>
      <c r="L32" s="44">
        <v>21</v>
      </c>
      <c r="M32" s="45">
        <v>1286.4000000000001</v>
      </c>
      <c r="N32" s="43">
        <f t="shared" si="1"/>
        <v>0</v>
      </c>
      <c r="O32" s="44">
        <v>0</v>
      </c>
      <c r="P32" s="44">
        <v>0</v>
      </c>
      <c r="Q32" s="45">
        <v>1697.9000000000001</v>
      </c>
      <c r="R32" s="43">
        <f t="shared" si="2"/>
        <v>0</v>
      </c>
      <c r="S32" s="44">
        <v>0</v>
      </c>
      <c r="T32" s="30">
        <v>0</v>
      </c>
      <c r="U32" s="45">
        <v>1114.2</v>
      </c>
      <c r="V32" s="43">
        <f t="shared" si="3"/>
        <v>0</v>
      </c>
      <c r="W32" s="43">
        <f t="shared" si="4"/>
        <v>0</v>
      </c>
      <c r="X32" s="46">
        <v>2200</v>
      </c>
      <c r="Y32" s="47">
        <v>1145</v>
      </c>
      <c r="Z32" s="45">
        <f t="shared" si="5"/>
        <v>2519</v>
      </c>
      <c r="AA32" s="51">
        <f t="shared" si="6"/>
        <v>14796.6</v>
      </c>
      <c r="AB32" s="48">
        <v>0.98299999999999998</v>
      </c>
      <c r="AC32" s="49">
        <f t="shared" si="7"/>
        <v>14545.1</v>
      </c>
      <c r="AD32" s="50">
        <v>13817.9</v>
      </c>
    </row>
    <row r="33" s="17" customFormat="1" ht="18" customHeight="1">
      <c r="A33" s="31">
        <v>20</v>
      </c>
      <c r="B33" s="40" t="s">
        <v>63</v>
      </c>
      <c r="C33" s="46">
        <v>490</v>
      </c>
      <c r="D33" s="42">
        <v>210</v>
      </c>
      <c r="E33" s="30">
        <v>18</v>
      </c>
      <c r="F33" s="43">
        <v>1852.2</v>
      </c>
      <c r="G33" s="44">
        <v>0</v>
      </c>
      <c r="H33" s="44">
        <v>0</v>
      </c>
      <c r="I33" s="45">
        <v>1217.8</v>
      </c>
      <c r="J33" s="43">
        <f t="shared" si="0"/>
        <v>0</v>
      </c>
      <c r="K33" s="44">
        <v>420</v>
      </c>
      <c r="L33" s="44">
        <v>14</v>
      </c>
      <c r="M33" s="45">
        <v>1286.4000000000001</v>
      </c>
      <c r="N33" s="43">
        <f t="shared" si="1"/>
        <v>7564</v>
      </c>
      <c r="O33" s="44">
        <v>0</v>
      </c>
      <c r="P33" s="44">
        <v>0</v>
      </c>
      <c r="Q33" s="45">
        <v>1697.9000000000001</v>
      </c>
      <c r="R33" s="43">
        <f t="shared" si="2"/>
        <v>0</v>
      </c>
      <c r="S33" s="44">
        <v>0</v>
      </c>
      <c r="T33" s="30">
        <v>0</v>
      </c>
      <c r="U33" s="45">
        <v>1114.2</v>
      </c>
      <c r="V33" s="43">
        <f t="shared" si="3"/>
        <v>0</v>
      </c>
      <c r="W33" s="43">
        <f t="shared" si="4"/>
        <v>7564</v>
      </c>
      <c r="X33" s="46">
        <v>910</v>
      </c>
      <c r="Y33" s="47">
        <v>1145</v>
      </c>
      <c r="Z33" s="45">
        <f t="shared" si="5"/>
        <v>1042</v>
      </c>
      <c r="AA33" s="51">
        <f t="shared" si="6"/>
        <v>10458.200000000001</v>
      </c>
      <c r="AB33" s="48">
        <v>0.9890000000000001</v>
      </c>
      <c r="AC33" s="50">
        <f t="shared" si="7"/>
        <v>10343.200000000001</v>
      </c>
      <c r="AD33" s="50">
        <v>9826</v>
      </c>
    </row>
    <row r="34" s="17" customFormat="1" ht="18" customHeight="1">
      <c r="A34" s="31">
        <v>21</v>
      </c>
      <c r="B34" s="40" t="s">
        <v>64</v>
      </c>
      <c r="C34" s="46">
        <v>670</v>
      </c>
      <c r="D34" s="42">
        <v>205</v>
      </c>
      <c r="E34" s="30">
        <v>18</v>
      </c>
      <c r="F34" s="43">
        <v>2472.3000000000002</v>
      </c>
      <c r="G34" s="44">
        <v>0</v>
      </c>
      <c r="H34" s="44">
        <v>0</v>
      </c>
      <c r="I34" s="45">
        <v>1217.8</v>
      </c>
      <c r="J34" s="43">
        <f t="shared" si="0"/>
        <v>0</v>
      </c>
      <c r="K34" s="44">
        <v>0</v>
      </c>
      <c r="L34" s="44">
        <v>0</v>
      </c>
      <c r="M34" s="45">
        <v>1286.4000000000001</v>
      </c>
      <c r="N34" s="43">
        <f t="shared" si="1"/>
        <v>0</v>
      </c>
      <c r="O34" s="44">
        <v>0</v>
      </c>
      <c r="P34" s="44">
        <v>0</v>
      </c>
      <c r="Q34" s="45">
        <v>1697.9000000000001</v>
      </c>
      <c r="R34" s="43">
        <f t="shared" si="2"/>
        <v>0</v>
      </c>
      <c r="S34" s="44">
        <v>0</v>
      </c>
      <c r="T34" s="30">
        <v>0</v>
      </c>
      <c r="U34" s="45">
        <v>1114.2</v>
      </c>
      <c r="V34" s="43">
        <f t="shared" si="3"/>
        <v>0</v>
      </c>
      <c r="W34" s="43">
        <f t="shared" si="4"/>
        <v>0</v>
      </c>
      <c r="X34" s="46">
        <v>670</v>
      </c>
      <c r="Y34" s="47">
        <v>1145</v>
      </c>
      <c r="Z34" s="45">
        <f t="shared" si="5"/>
        <v>767.20000000000005</v>
      </c>
      <c r="AA34" s="51">
        <f t="shared" si="6"/>
        <v>3239.5</v>
      </c>
      <c r="AB34" s="48">
        <v>0.98599999999999999</v>
      </c>
      <c r="AC34" s="49">
        <f t="shared" si="7"/>
        <v>3194.0999999999999</v>
      </c>
      <c r="AD34" s="50">
        <v>3034.4000000000001</v>
      </c>
    </row>
    <row r="35" s="17" customFormat="1" ht="18" customHeight="1">
      <c r="A35" s="31">
        <v>22</v>
      </c>
      <c r="B35" s="40" t="s">
        <v>65</v>
      </c>
      <c r="C35" s="46">
        <v>960</v>
      </c>
      <c r="D35" s="42">
        <v>208</v>
      </c>
      <c r="E35" s="30">
        <v>18</v>
      </c>
      <c r="F35" s="43">
        <v>3594.2000000000003</v>
      </c>
      <c r="G35" s="44">
        <v>0</v>
      </c>
      <c r="H35" s="44">
        <v>0</v>
      </c>
      <c r="I35" s="45">
        <v>1217.8</v>
      </c>
      <c r="J35" s="43">
        <f t="shared" si="0"/>
        <v>0</v>
      </c>
      <c r="K35" s="44">
        <v>0</v>
      </c>
      <c r="L35" s="44">
        <v>0</v>
      </c>
      <c r="M35" s="45">
        <v>1286.4000000000001</v>
      </c>
      <c r="N35" s="43">
        <f t="shared" si="1"/>
        <v>0</v>
      </c>
      <c r="O35" s="44">
        <v>0</v>
      </c>
      <c r="P35" s="44">
        <v>0</v>
      </c>
      <c r="Q35" s="45">
        <v>1697.9000000000001</v>
      </c>
      <c r="R35" s="43">
        <f t="shared" si="2"/>
        <v>0</v>
      </c>
      <c r="S35" s="44">
        <v>0</v>
      </c>
      <c r="T35" s="30">
        <v>0</v>
      </c>
      <c r="U35" s="45">
        <v>1114.2</v>
      </c>
      <c r="V35" s="43">
        <f t="shared" si="3"/>
        <v>0</v>
      </c>
      <c r="W35" s="43">
        <f t="shared" si="4"/>
        <v>0</v>
      </c>
      <c r="X35" s="46">
        <v>960</v>
      </c>
      <c r="Y35" s="47">
        <v>1145</v>
      </c>
      <c r="Z35" s="45">
        <f t="shared" si="5"/>
        <v>1099.2</v>
      </c>
      <c r="AA35" s="51">
        <f t="shared" si="6"/>
        <v>4693.4000000000005</v>
      </c>
      <c r="AB35" s="48">
        <v>0.98699999999999999</v>
      </c>
      <c r="AC35" s="50">
        <f t="shared" si="7"/>
        <v>4632.3999999999996</v>
      </c>
      <c r="AD35" s="50">
        <v>4400.8000000000002</v>
      </c>
    </row>
    <row r="36" s="17" customFormat="1" ht="18" customHeight="1">
      <c r="A36" s="31">
        <v>23</v>
      </c>
      <c r="B36" s="40" t="s">
        <v>66</v>
      </c>
      <c r="C36" s="46">
        <v>670</v>
      </c>
      <c r="D36" s="42">
        <v>210</v>
      </c>
      <c r="E36" s="30">
        <v>18</v>
      </c>
      <c r="F36" s="43">
        <v>2532.6000000000004</v>
      </c>
      <c r="G36" s="44">
        <v>0</v>
      </c>
      <c r="H36" s="44">
        <v>21</v>
      </c>
      <c r="I36" s="45">
        <v>1217.8</v>
      </c>
      <c r="J36" s="43">
        <f t="shared" si="0"/>
        <v>0</v>
      </c>
      <c r="K36" s="44">
        <v>0</v>
      </c>
      <c r="L36" s="44">
        <v>0</v>
      </c>
      <c r="M36" s="45">
        <v>1286.4000000000001</v>
      </c>
      <c r="N36" s="43">
        <f t="shared" si="1"/>
        <v>0</v>
      </c>
      <c r="O36" s="44">
        <v>0</v>
      </c>
      <c r="P36" s="44">
        <v>0</v>
      </c>
      <c r="Q36" s="45">
        <v>1697.9000000000001</v>
      </c>
      <c r="R36" s="43">
        <f t="shared" si="2"/>
        <v>0</v>
      </c>
      <c r="S36" s="44">
        <v>0</v>
      </c>
      <c r="T36" s="30">
        <v>0</v>
      </c>
      <c r="U36" s="45">
        <v>1114.2</v>
      </c>
      <c r="V36" s="43">
        <f t="shared" si="3"/>
        <v>0</v>
      </c>
      <c r="W36" s="43">
        <f t="shared" si="4"/>
        <v>0</v>
      </c>
      <c r="X36" s="46">
        <v>670</v>
      </c>
      <c r="Y36" s="47">
        <v>1145</v>
      </c>
      <c r="Z36" s="45">
        <f t="shared" si="5"/>
        <v>767.20000000000005</v>
      </c>
      <c r="AA36" s="51">
        <f t="shared" si="6"/>
        <v>3299.8000000000002</v>
      </c>
      <c r="AB36" s="48">
        <v>0.98699999999999999</v>
      </c>
      <c r="AC36" s="49">
        <f t="shared" si="7"/>
        <v>3256.9000000000001</v>
      </c>
      <c r="AD36" s="50">
        <v>3094</v>
      </c>
    </row>
    <row r="37" s="17" customFormat="1" ht="18" customHeight="1">
      <c r="A37" s="31">
        <v>24</v>
      </c>
      <c r="B37" s="40" t="s">
        <v>67</v>
      </c>
      <c r="C37" s="46">
        <v>1520</v>
      </c>
      <c r="D37" s="42">
        <v>200</v>
      </c>
      <c r="E37" s="30">
        <v>18</v>
      </c>
      <c r="F37" s="43">
        <v>5472</v>
      </c>
      <c r="G37" s="44">
        <v>0</v>
      </c>
      <c r="H37" s="44">
        <v>0</v>
      </c>
      <c r="I37" s="45">
        <v>1217.8</v>
      </c>
      <c r="J37" s="43">
        <f t="shared" si="0"/>
        <v>0</v>
      </c>
      <c r="K37" s="44">
        <v>0</v>
      </c>
      <c r="L37" s="44">
        <v>0</v>
      </c>
      <c r="M37" s="45">
        <v>1286.4000000000001</v>
      </c>
      <c r="N37" s="43">
        <f t="shared" si="1"/>
        <v>0</v>
      </c>
      <c r="O37" s="44">
        <v>0</v>
      </c>
      <c r="P37" s="44">
        <v>0</v>
      </c>
      <c r="Q37" s="45">
        <v>1697.9000000000001</v>
      </c>
      <c r="R37" s="43">
        <f t="shared" si="2"/>
        <v>0</v>
      </c>
      <c r="S37" s="44">
        <v>0</v>
      </c>
      <c r="T37" s="30">
        <v>0</v>
      </c>
      <c r="U37" s="45">
        <v>1114.2</v>
      </c>
      <c r="V37" s="43">
        <f t="shared" si="3"/>
        <v>0</v>
      </c>
      <c r="W37" s="43">
        <f t="shared" si="4"/>
        <v>0</v>
      </c>
      <c r="X37" s="46">
        <v>1520</v>
      </c>
      <c r="Y37" s="47">
        <v>1145</v>
      </c>
      <c r="Z37" s="45">
        <f t="shared" si="5"/>
        <v>1740.4000000000001</v>
      </c>
      <c r="AA37" s="51">
        <f t="shared" si="6"/>
        <v>7212.3999999999996</v>
      </c>
      <c r="AB37" s="48">
        <v>0.98199999999999998</v>
      </c>
      <c r="AC37" s="50">
        <f t="shared" si="7"/>
        <v>7082.6000000000004</v>
      </c>
      <c r="AD37" s="50">
        <v>6728.3999999999996</v>
      </c>
    </row>
    <row r="38" s="17" customFormat="1" ht="18" customHeight="1">
      <c r="A38" s="31">
        <v>25</v>
      </c>
      <c r="B38" s="40" t="s">
        <v>68</v>
      </c>
      <c r="C38" s="46">
        <v>800</v>
      </c>
      <c r="D38" s="42">
        <v>210</v>
      </c>
      <c r="E38" s="30">
        <v>18</v>
      </c>
      <c r="F38" s="43">
        <v>3024</v>
      </c>
      <c r="G38" s="44">
        <v>10</v>
      </c>
      <c r="H38" s="44">
        <v>13</v>
      </c>
      <c r="I38" s="45">
        <v>1217.8</v>
      </c>
      <c r="J38" s="43">
        <f t="shared" si="0"/>
        <v>158.30000000000001</v>
      </c>
      <c r="K38" s="44">
        <v>0</v>
      </c>
      <c r="L38" s="44">
        <v>0</v>
      </c>
      <c r="M38" s="45">
        <v>1286.4000000000001</v>
      </c>
      <c r="N38" s="43">
        <f t="shared" si="1"/>
        <v>0</v>
      </c>
      <c r="O38" s="44">
        <v>0</v>
      </c>
      <c r="P38" s="44">
        <v>0</v>
      </c>
      <c r="Q38" s="45">
        <v>1697.9000000000001</v>
      </c>
      <c r="R38" s="43">
        <f t="shared" si="2"/>
        <v>0</v>
      </c>
      <c r="S38" s="44">
        <v>15</v>
      </c>
      <c r="T38" s="30">
        <v>10</v>
      </c>
      <c r="U38" s="45">
        <v>1114.2</v>
      </c>
      <c r="V38" s="43">
        <f t="shared" si="3"/>
        <v>167.09999999999999</v>
      </c>
      <c r="W38" s="43">
        <f t="shared" si="4"/>
        <v>325.39999999999998</v>
      </c>
      <c r="X38" s="46">
        <v>825</v>
      </c>
      <c r="Y38" s="47">
        <v>1145</v>
      </c>
      <c r="Z38" s="45">
        <f t="shared" si="5"/>
        <v>944.60000000000002</v>
      </c>
      <c r="AA38" s="51">
        <f t="shared" si="6"/>
        <v>4294</v>
      </c>
      <c r="AB38" s="48">
        <v>0.97900000000000009</v>
      </c>
      <c r="AC38" s="49">
        <f t="shared" si="7"/>
        <v>4203.8000000000002</v>
      </c>
      <c r="AD38" s="50">
        <v>3993.5999999999999</v>
      </c>
    </row>
    <row r="39" s="17" customFormat="1" ht="18" customHeight="1">
      <c r="A39" s="31">
        <v>26</v>
      </c>
      <c r="B39" s="40" t="s">
        <v>69</v>
      </c>
      <c r="C39" s="46">
        <v>450</v>
      </c>
      <c r="D39" s="42">
        <v>202</v>
      </c>
      <c r="E39" s="30">
        <v>18</v>
      </c>
      <c r="F39" s="43">
        <v>1636.2</v>
      </c>
      <c r="G39" s="44">
        <v>0</v>
      </c>
      <c r="H39" s="44">
        <v>0</v>
      </c>
      <c r="I39" s="45">
        <v>1217.8</v>
      </c>
      <c r="J39" s="43">
        <f t="shared" si="0"/>
        <v>0</v>
      </c>
      <c r="K39" s="44">
        <v>0</v>
      </c>
      <c r="L39" s="44">
        <v>0</v>
      </c>
      <c r="M39" s="45">
        <v>1286.4000000000001</v>
      </c>
      <c r="N39" s="43">
        <f t="shared" si="1"/>
        <v>0</v>
      </c>
      <c r="O39" s="44">
        <v>0</v>
      </c>
      <c r="P39" s="44">
        <v>0</v>
      </c>
      <c r="Q39" s="45">
        <v>1697.9000000000001</v>
      </c>
      <c r="R39" s="43">
        <f t="shared" si="2"/>
        <v>0</v>
      </c>
      <c r="S39" s="44">
        <v>0</v>
      </c>
      <c r="T39" s="30">
        <v>0</v>
      </c>
      <c r="U39" s="45">
        <v>1114.2</v>
      </c>
      <c r="V39" s="43">
        <f t="shared" si="3"/>
        <v>0</v>
      </c>
      <c r="W39" s="43">
        <f t="shared" si="4"/>
        <v>0</v>
      </c>
      <c r="X39" s="46">
        <v>450</v>
      </c>
      <c r="Y39" s="47">
        <v>1145</v>
      </c>
      <c r="Z39" s="45">
        <f t="shared" si="5"/>
        <v>515.29999999999995</v>
      </c>
      <c r="AA39" s="51">
        <f t="shared" si="6"/>
        <v>2151.5</v>
      </c>
      <c r="AB39" s="48">
        <v>0.98999999999999999</v>
      </c>
      <c r="AC39" s="50">
        <f t="shared" si="7"/>
        <v>2130</v>
      </c>
      <c r="AD39" s="50">
        <v>2023.5</v>
      </c>
    </row>
    <row r="40" s="17" customFormat="1" ht="18" customHeight="1">
      <c r="A40" s="31">
        <v>27</v>
      </c>
      <c r="B40" s="40" t="s">
        <v>70</v>
      </c>
      <c r="C40" s="46">
        <v>641</v>
      </c>
      <c r="D40" s="42">
        <v>200</v>
      </c>
      <c r="E40" s="30">
        <v>18</v>
      </c>
      <c r="F40" s="43">
        <v>2307.5999999999999</v>
      </c>
      <c r="G40" s="44">
        <v>0</v>
      </c>
      <c r="H40" s="44">
        <v>0</v>
      </c>
      <c r="I40" s="45">
        <v>1217.8</v>
      </c>
      <c r="J40" s="43">
        <f t="shared" si="0"/>
        <v>0</v>
      </c>
      <c r="K40" s="44">
        <v>0</v>
      </c>
      <c r="L40" s="44">
        <v>0</v>
      </c>
      <c r="M40" s="45">
        <v>1286.4000000000001</v>
      </c>
      <c r="N40" s="43">
        <f t="shared" si="1"/>
        <v>0</v>
      </c>
      <c r="O40" s="44">
        <v>0</v>
      </c>
      <c r="P40" s="44">
        <v>0</v>
      </c>
      <c r="Q40" s="45">
        <v>1697.9000000000001</v>
      </c>
      <c r="R40" s="43">
        <f t="shared" si="2"/>
        <v>0</v>
      </c>
      <c r="S40" s="44">
        <v>0</v>
      </c>
      <c r="T40" s="30">
        <v>0</v>
      </c>
      <c r="U40" s="45">
        <v>1114.2</v>
      </c>
      <c r="V40" s="43">
        <f t="shared" si="3"/>
        <v>0</v>
      </c>
      <c r="W40" s="43">
        <f t="shared" si="4"/>
        <v>0</v>
      </c>
      <c r="X40" s="46">
        <v>641</v>
      </c>
      <c r="Y40" s="47">
        <v>1145</v>
      </c>
      <c r="Z40" s="45">
        <f t="shared" si="5"/>
        <v>733.89999999999998</v>
      </c>
      <c r="AA40" s="51">
        <f t="shared" si="6"/>
        <v>3041.5</v>
      </c>
      <c r="AB40" s="48">
        <v>0.98499999999999999</v>
      </c>
      <c r="AC40" s="49">
        <f t="shared" si="7"/>
        <v>2995.9000000000001</v>
      </c>
      <c r="AD40" s="50">
        <v>2846.0999999999999</v>
      </c>
    </row>
    <row r="41" s="17" customFormat="1" ht="18" customHeight="1">
      <c r="A41" s="31">
        <v>28</v>
      </c>
      <c r="B41" s="40" t="s">
        <v>71</v>
      </c>
      <c r="C41" s="46">
        <v>1559</v>
      </c>
      <c r="D41" s="42">
        <v>200</v>
      </c>
      <c r="E41" s="30">
        <v>18</v>
      </c>
      <c r="F41" s="43">
        <v>5612.4000000000005</v>
      </c>
      <c r="G41" s="44">
        <v>0</v>
      </c>
      <c r="H41" s="44">
        <v>0</v>
      </c>
      <c r="I41" s="45">
        <v>1217.8</v>
      </c>
      <c r="J41" s="43">
        <f t="shared" si="0"/>
        <v>0</v>
      </c>
      <c r="K41" s="44">
        <v>0</v>
      </c>
      <c r="L41" s="44">
        <v>0</v>
      </c>
      <c r="M41" s="45">
        <v>1286.4000000000001</v>
      </c>
      <c r="N41" s="43">
        <f t="shared" si="1"/>
        <v>0</v>
      </c>
      <c r="O41" s="44">
        <v>0</v>
      </c>
      <c r="P41" s="44">
        <v>0</v>
      </c>
      <c r="Q41" s="45">
        <v>1697.9000000000001</v>
      </c>
      <c r="R41" s="43">
        <f t="shared" si="2"/>
        <v>0</v>
      </c>
      <c r="S41" s="44">
        <v>0</v>
      </c>
      <c r="T41" s="30">
        <v>0</v>
      </c>
      <c r="U41" s="45">
        <v>1114.2</v>
      </c>
      <c r="V41" s="43">
        <f t="shared" si="3"/>
        <v>0</v>
      </c>
      <c r="W41" s="43">
        <f t="shared" si="4"/>
        <v>0</v>
      </c>
      <c r="X41" s="46">
        <v>1559</v>
      </c>
      <c r="Y41" s="47">
        <v>1145</v>
      </c>
      <c r="Z41" s="45">
        <f t="shared" si="5"/>
        <v>1785.0999999999999</v>
      </c>
      <c r="AA41" s="51">
        <f t="shared" si="6"/>
        <v>7397.5</v>
      </c>
      <c r="AB41" s="48">
        <v>0.97999999999999998</v>
      </c>
      <c r="AC41" s="50">
        <f t="shared" si="7"/>
        <v>7249.6000000000004</v>
      </c>
      <c r="AD41" s="50">
        <v>6887.1999999999998</v>
      </c>
    </row>
    <row r="42" s="17" customFormat="1" ht="18" customHeight="1">
      <c r="A42" s="31">
        <v>29</v>
      </c>
      <c r="B42" s="40" t="s">
        <v>72</v>
      </c>
      <c r="C42" s="46">
        <v>500</v>
      </c>
      <c r="D42" s="42">
        <v>210</v>
      </c>
      <c r="E42" s="30">
        <v>18</v>
      </c>
      <c r="F42" s="43">
        <v>1890</v>
      </c>
      <c r="G42" s="44">
        <v>0</v>
      </c>
      <c r="H42" s="44">
        <v>0</v>
      </c>
      <c r="I42" s="45">
        <v>1217.8</v>
      </c>
      <c r="J42" s="43">
        <f t="shared" si="0"/>
        <v>0</v>
      </c>
      <c r="K42" s="44">
        <v>25</v>
      </c>
      <c r="L42" s="44">
        <v>10</v>
      </c>
      <c r="M42" s="45">
        <v>1286.4000000000001</v>
      </c>
      <c r="N42" s="43">
        <f t="shared" si="1"/>
        <v>321.60000000000002</v>
      </c>
      <c r="O42" s="44">
        <v>10</v>
      </c>
      <c r="P42" s="44">
        <v>21</v>
      </c>
      <c r="Q42" s="45">
        <v>1697.9000000000001</v>
      </c>
      <c r="R42" s="43">
        <f t="shared" si="2"/>
        <v>356.60000000000002</v>
      </c>
      <c r="S42" s="44">
        <v>0</v>
      </c>
      <c r="T42" s="30">
        <v>0</v>
      </c>
      <c r="U42" s="45">
        <v>1114.2</v>
      </c>
      <c r="V42" s="43">
        <f t="shared" si="3"/>
        <v>0</v>
      </c>
      <c r="W42" s="43">
        <f t="shared" si="4"/>
        <v>678.20000000000005</v>
      </c>
      <c r="X42" s="46">
        <v>535</v>
      </c>
      <c r="Y42" s="47">
        <v>1145</v>
      </c>
      <c r="Z42" s="45">
        <f t="shared" si="5"/>
        <v>612.60000000000002</v>
      </c>
      <c r="AA42" s="51">
        <f t="shared" si="6"/>
        <v>3180.8000000000002</v>
      </c>
      <c r="AB42" s="48">
        <v>0.98699999999999999</v>
      </c>
      <c r="AC42" s="49">
        <f t="shared" si="7"/>
        <v>3139.4000000000001</v>
      </c>
      <c r="AD42" s="50">
        <v>2982.5</v>
      </c>
    </row>
    <row r="43" s="17" customFormat="1" ht="18" customHeight="1">
      <c r="A43" s="31">
        <v>30</v>
      </c>
      <c r="B43" s="40" t="s">
        <v>73</v>
      </c>
      <c r="C43" s="46">
        <v>1524</v>
      </c>
      <c r="D43" s="42">
        <v>225</v>
      </c>
      <c r="E43" s="30">
        <v>18</v>
      </c>
      <c r="F43" s="43">
        <v>6172.2000000000007</v>
      </c>
      <c r="G43" s="44">
        <v>0</v>
      </c>
      <c r="H43" s="44">
        <v>21</v>
      </c>
      <c r="I43" s="45">
        <v>1217.8</v>
      </c>
      <c r="J43" s="43">
        <f t="shared" si="0"/>
        <v>0</v>
      </c>
      <c r="K43" s="44">
        <v>0</v>
      </c>
      <c r="L43" s="44">
        <v>21</v>
      </c>
      <c r="M43" s="45">
        <v>1286.4000000000001</v>
      </c>
      <c r="N43" s="43">
        <f t="shared" si="1"/>
        <v>0</v>
      </c>
      <c r="O43" s="44">
        <v>0</v>
      </c>
      <c r="P43" s="44">
        <v>0</v>
      </c>
      <c r="Q43" s="45">
        <v>1697.9000000000001</v>
      </c>
      <c r="R43" s="43">
        <f t="shared" si="2"/>
        <v>0</v>
      </c>
      <c r="S43" s="44">
        <v>0</v>
      </c>
      <c r="T43" s="30">
        <v>0</v>
      </c>
      <c r="U43" s="45">
        <v>1114.2</v>
      </c>
      <c r="V43" s="43">
        <f t="shared" si="3"/>
        <v>0</v>
      </c>
      <c r="W43" s="43">
        <f t="shared" si="4"/>
        <v>0</v>
      </c>
      <c r="X43" s="46">
        <v>1524</v>
      </c>
      <c r="Y43" s="47">
        <v>1145</v>
      </c>
      <c r="Z43" s="45">
        <f t="shared" si="5"/>
        <v>1745</v>
      </c>
      <c r="AA43" s="51">
        <f t="shared" si="6"/>
        <v>7917.2000000000007</v>
      </c>
      <c r="AB43" s="48">
        <v>0.98599999999999999</v>
      </c>
      <c r="AC43" s="50">
        <f t="shared" si="7"/>
        <v>7806.3999999999996</v>
      </c>
      <c r="AD43" s="50">
        <v>7416</v>
      </c>
    </row>
    <row r="44" s="17" customFormat="1" ht="18" customHeight="1">
      <c r="A44" s="31">
        <v>31</v>
      </c>
      <c r="B44" s="40" t="s">
        <v>74</v>
      </c>
      <c r="C44" s="46">
        <v>425</v>
      </c>
      <c r="D44" s="42">
        <v>239</v>
      </c>
      <c r="E44" s="30">
        <v>18</v>
      </c>
      <c r="F44" s="43">
        <v>1828.4000000000001</v>
      </c>
      <c r="G44" s="44">
        <v>150</v>
      </c>
      <c r="H44" s="44">
        <v>21</v>
      </c>
      <c r="I44" s="45">
        <v>1217.8</v>
      </c>
      <c r="J44" s="43">
        <f t="shared" si="0"/>
        <v>3836.0999999999999</v>
      </c>
      <c r="K44" s="44">
        <v>130</v>
      </c>
      <c r="L44" s="44">
        <v>21</v>
      </c>
      <c r="M44" s="45">
        <v>1286.4000000000001</v>
      </c>
      <c r="N44" s="43">
        <f t="shared" si="1"/>
        <v>3511.9000000000001</v>
      </c>
      <c r="O44" s="44">
        <v>0</v>
      </c>
      <c r="P44" s="44">
        <v>0</v>
      </c>
      <c r="Q44" s="45">
        <v>1697.9000000000001</v>
      </c>
      <c r="R44" s="43">
        <f t="shared" si="2"/>
        <v>0</v>
      </c>
      <c r="S44" s="44">
        <v>100</v>
      </c>
      <c r="T44" s="30">
        <v>10</v>
      </c>
      <c r="U44" s="45">
        <v>1114.2</v>
      </c>
      <c r="V44" s="43">
        <f t="shared" si="3"/>
        <v>1114.2</v>
      </c>
      <c r="W44" s="43">
        <f t="shared" si="4"/>
        <v>8462.2000000000007</v>
      </c>
      <c r="X44" s="46">
        <v>805</v>
      </c>
      <c r="Y44" s="47">
        <v>1145</v>
      </c>
      <c r="Z44" s="45">
        <f t="shared" si="5"/>
        <v>921.70000000000005</v>
      </c>
      <c r="AA44" s="51">
        <f t="shared" si="6"/>
        <v>11212.300000000001</v>
      </c>
      <c r="AB44" s="48">
        <v>0.98999999999999999</v>
      </c>
      <c r="AC44" s="55">
        <f t="shared" si="7"/>
        <v>11100.200000000001</v>
      </c>
      <c r="AD44" s="50">
        <v>10545.200000000001</v>
      </c>
    </row>
    <row r="45" s="17" customFormat="1" ht="18" customHeight="1">
      <c r="A45" s="31">
        <v>32</v>
      </c>
      <c r="B45" s="40" t="s">
        <v>75</v>
      </c>
      <c r="C45" s="46">
        <v>403</v>
      </c>
      <c r="D45" s="42">
        <v>200</v>
      </c>
      <c r="E45" s="30">
        <v>18</v>
      </c>
      <c r="F45" s="43">
        <v>1450.8000000000002</v>
      </c>
      <c r="G45" s="44">
        <v>0</v>
      </c>
      <c r="H45" s="44">
        <v>21</v>
      </c>
      <c r="I45" s="45">
        <v>1217.8</v>
      </c>
      <c r="J45" s="43">
        <f t="shared" si="0"/>
        <v>0</v>
      </c>
      <c r="K45" s="44">
        <v>170</v>
      </c>
      <c r="L45" s="44">
        <v>21</v>
      </c>
      <c r="M45" s="45">
        <v>1286.4000000000001</v>
      </c>
      <c r="N45" s="43">
        <f t="shared" si="1"/>
        <v>4592.3999999999996</v>
      </c>
      <c r="O45" s="44">
        <v>0</v>
      </c>
      <c r="P45" s="44">
        <v>0</v>
      </c>
      <c r="Q45" s="45">
        <v>1697.9000000000001</v>
      </c>
      <c r="R45" s="43">
        <f t="shared" si="2"/>
        <v>0</v>
      </c>
      <c r="S45" s="44">
        <v>0</v>
      </c>
      <c r="T45" s="30">
        <v>0</v>
      </c>
      <c r="U45" s="45">
        <v>1114.2</v>
      </c>
      <c r="V45" s="43">
        <f t="shared" si="3"/>
        <v>0</v>
      </c>
      <c r="W45" s="43">
        <f t="shared" si="4"/>
        <v>4592.3999999999996</v>
      </c>
      <c r="X45" s="46">
        <v>573</v>
      </c>
      <c r="Y45" s="47">
        <v>1145</v>
      </c>
      <c r="Z45" s="45">
        <f t="shared" si="5"/>
        <v>656.10000000000002</v>
      </c>
      <c r="AA45" s="51">
        <f t="shared" si="6"/>
        <v>6699.2999999999993</v>
      </c>
      <c r="AB45" s="48">
        <v>0.98699999999999999</v>
      </c>
      <c r="AC45" s="50">
        <f t="shared" si="7"/>
        <v>6612.1999999999998</v>
      </c>
      <c r="AD45" s="50">
        <v>6281.6000000000004</v>
      </c>
    </row>
    <row r="46" s="17" customFormat="1" ht="18" customHeight="1">
      <c r="A46" s="31">
        <v>33</v>
      </c>
      <c r="B46" s="40" t="s">
        <v>76</v>
      </c>
      <c r="C46" s="46">
        <v>130</v>
      </c>
      <c r="D46" s="42">
        <v>220</v>
      </c>
      <c r="E46" s="30">
        <v>18</v>
      </c>
      <c r="F46" s="43">
        <v>514.80000000000007</v>
      </c>
      <c r="G46" s="44">
        <v>0</v>
      </c>
      <c r="H46" s="44">
        <v>0</v>
      </c>
      <c r="I46" s="45">
        <v>1217.8</v>
      </c>
      <c r="J46" s="43">
        <f t="shared" si="0"/>
        <v>0</v>
      </c>
      <c r="K46" s="44">
        <v>0</v>
      </c>
      <c r="L46" s="44">
        <v>0</v>
      </c>
      <c r="M46" s="45">
        <v>1286.4000000000001</v>
      </c>
      <c r="N46" s="43">
        <f t="shared" si="1"/>
        <v>0</v>
      </c>
      <c r="O46" s="44">
        <v>40</v>
      </c>
      <c r="P46" s="44">
        <v>21</v>
      </c>
      <c r="Q46" s="45">
        <v>1697.9000000000001</v>
      </c>
      <c r="R46" s="43">
        <f t="shared" si="2"/>
        <v>1426.2</v>
      </c>
      <c r="S46" s="44">
        <v>0</v>
      </c>
      <c r="T46" s="30">
        <v>0</v>
      </c>
      <c r="U46" s="45">
        <v>1114.2</v>
      </c>
      <c r="V46" s="43">
        <f t="shared" si="3"/>
        <v>0</v>
      </c>
      <c r="W46" s="43">
        <f t="shared" si="4"/>
        <v>1426.2</v>
      </c>
      <c r="X46" s="46">
        <v>170</v>
      </c>
      <c r="Y46" s="47">
        <v>1145</v>
      </c>
      <c r="Z46" s="45">
        <f t="shared" si="5"/>
        <v>194.69999999999999</v>
      </c>
      <c r="AA46" s="51">
        <f t="shared" si="6"/>
        <v>2135.6999999999998</v>
      </c>
      <c r="AB46" s="48">
        <v>0.96700000000000008</v>
      </c>
      <c r="AC46" s="49">
        <f t="shared" si="7"/>
        <v>2065.1999999999998</v>
      </c>
      <c r="AD46" s="50">
        <v>1962</v>
      </c>
    </row>
    <row r="47" s="17" customFormat="1" ht="18" customHeight="1">
      <c r="A47" s="31">
        <v>34</v>
      </c>
      <c r="B47" s="40" t="s">
        <v>77</v>
      </c>
      <c r="C47" s="46">
        <v>320</v>
      </c>
      <c r="D47" s="42">
        <v>200</v>
      </c>
      <c r="E47" s="30">
        <v>18</v>
      </c>
      <c r="F47" s="43">
        <v>1152</v>
      </c>
      <c r="G47" s="44">
        <v>0</v>
      </c>
      <c r="H47" s="44">
        <v>0</v>
      </c>
      <c r="I47" s="45">
        <v>1217.8</v>
      </c>
      <c r="J47" s="43">
        <f t="shared" si="0"/>
        <v>0</v>
      </c>
      <c r="K47" s="44">
        <v>0</v>
      </c>
      <c r="L47" s="44">
        <v>0</v>
      </c>
      <c r="M47" s="45">
        <v>1286.4000000000001</v>
      </c>
      <c r="N47" s="43">
        <f t="shared" si="1"/>
        <v>0</v>
      </c>
      <c r="O47" s="44">
        <v>0</v>
      </c>
      <c r="P47" s="44">
        <v>0</v>
      </c>
      <c r="Q47" s="45">
        <v>1697.9000000000001</v>
      </c>
      <c r="R47" s="43">
        <f t="shared" si="2"/>
        <v>0</v>
      </c>
      <c r="S47" s="44">
        <v>0</v>
      </c>
      <c r="T47" s="30">
        <v>0</v>
      </c>
      <c r="U47" s="45">
        <v>1114.2</v>
      </c>
      <c r="V47" s="43">
        <f t="shared" si="3"/>
        <v>0</v>
      </c>
      <c r="W47" s="43">
        <f t="shared" si="4"/>
        <v>0</v>
      </c>
      <c r="X47" s="46">
        <v>320</v>
      </c>
      <c r="Y47" s="55">
        <v>1145</v>
      </c>
      <c r="Z47" s="45">
        <f t="shared" si="5"/>
        <v>366.39999999999998</v>
      </c>
      <c r="AA47" s="56">
        <f t="shared" si="6"/>
        <v>1518.4000000000001</v>
      </c>
      <c r="AB47" s="48">
        <v>0.94999999999999996</v>
      </c>
      <c r="AC47" s="50">
        <f t="shared" si="7"/>
        <v>1442.5</v>
      </c>
      <c r="AD47" s="50">
        <v>1370.3</v>
      </c>
    </row>
    <row r="48" s="17" customFormat="1" ht="18" customHeight="1">
      <c r="A48" s="31">
        <v>35</v>
      </c>
      <c r="B48" s="40" t="s">
        <v>78</v>
      </c>
      <c r="C48" s="46">
        <v>6093</v>
      </c>
      <c r="D48" s="42">
        <v>240</v>
      </c>
      <c r="E48" s="30">
        <v>18</v>
      </c>
      <c r="F48" s="43">
        <v>26321.800000000003</v>
      </c>
      <c r="G48" s="44">
        <v>900</v>
      </c>
      <c r="H48" s="44">
        <v>21</v>
      </c>
      <c r="I48" s="45">
        <v>1217.8</v>
      </c>
      <c r="J48" s="43">
        <f t="shared" si="0"/>
        <v>23016.400000000001</v>
      </c>
      <c r="K48" s="44">
        <v>700</v>
      </c>
      <c r="L48" s="44">
        <v>21</v>
      </c>
      <c r="M48" s="45">
        <v>1286.4000000000001</v>
      </c>
      <c r="N48" s="43">
        <f t="shared" si="1"/>
        <v>18910.099999999999</v>
      </c>
      <c r="O48" s="44">
        <v>250</v>
      </c>
      <c r="P48" s="44">
        <v>21</v>
      </c>
      <c r="Q48" s="45">
        <v>1697.9000000000001</v>
      </c>
      <c r="R48" s="43">
        <f t="shared" si="2"/>
        <v>8914</v>
      </c>
      <c r="S48" s="44">
        <v>100</v>
      </c>
      <c r="T48" s="30">
        <v>10</v>
      </c>
      <c r="U48" s="45">
        <v>1114.2</v>
      </c>
      <c r="V48" s="43">
        <f t="shared" si="3"/>
        <v>1114.2</v>
      </c>
      <c r="W48" s="43">
        <f t="shared" si="4"/>
        <v>51954.699999999997</v>
      </c>
      <c r="X48" s="46">
        <v>8043</v>
      </c>
      <c r="Y48" s="45">
        <v>1145</v>
      </c>
      <c r="Z48" s="45">
        <f t="shared" si="5"/>
        <v>9209.2000000000007</v>
      </c>
      <c r="AA48" s="43">
        <f t="shared" si="6"/>
        <v>87485.699999999997</v>
      </c>
      <c r="AB48" s="48">
        <v>0.94999999999999996</v>
      </c>
      <c r="AC48" s="49">
        <f t="shared" si="7"/>
        <v>83111.399999999994</v>
      </c>
      <c r="AD48" s="50">
        <v>78955.699999999997</v>
      </c>
    </row>
    <row r="49" s="57" customFormat="1" ht="18" customHeight="1">
      <c r="A49" s="32"/>
      <c r="B49" s="58" t="s">
        <v>79</v>
      </c>
      <c r="C49" s="59">
        <f>SUM(C14:C48)</f>
        <v>40681</v>
      </c>
      <c r="D49" s="59"/>
      <c r="E49" s="59"/>
      <c r="F49" s="60">
        <f>SUM(F14:F48)</f>
        <v>160311.69999999995</v>
      </c>
      <c r="G49" s="59">
        <f>SUM(G14:G48)</f>
        <v>2170</v>
      </c>
      <c r="H49" s="60"/>
      <c r="I49" s="60"/>
      <c r="J49" s="60">
        <f>SUM(J14:J48)</f>
        <v>51707.800000000003</v>
      </c>
      <c r="K49" s="59">
        <f>SUM(K14:K48)</f>
        <v>1540</v>
      </c>
      <c r="L49" s="60"/>
      <c r="M49" s="61"/>
      <c r="N49" s="61">
        <f>SUM(N14:N48)</f>
        <v>36475.899999999994</v>
      </c>
      <c r="O49" s="59">
        <f>SUM(O14:O48)</f>
        <v>360</v>
      </c>
      <c r="P49" s="60"/>
      <c r="Q49" s="60"/>
      <c r="R49" s="60">
        <f>SUM(R14:R48)</f>
        <v>12836.1</v>
      </c>
      <c r="S49" s="59">
        <f>SUM(S14:S48)</f>
        <v>262</v>
      </c>
      <c r="T49" s="60"/>
      <c r="U49" s="60"/>
      <c r="V49" s="60">
        <f>SUM(V14:V48)</f>
        <v>3442.8000000000002</v>
      </c>
      <c r="W49" s="43">
        <f t="shared" si="4"/>
        <v>104462.60000000001</v>
      </c>
      <c r="X49" s="59">
        <f>SUM(X14:X48)</f>
        <v>44798</v>
      </c>
      <c r="Y49" s="60"/>
      <c r="Z49" s="60">
        <f>SUM(Z14:Z48)</f>
        <v>51294.300000000003</v>
      </c>
      <c r="AA49" s="60">
        <f>SUM(AA14:AA48)</f>
        <v>316068.59999999998</v>
      </c>
      <c r="AB49" s="60"/>
      <c r="AC49" s="60">
        <f>SUM(AC14:AC48)</f>
        <v>307513.20000000007</v>
      </c>
      <c r="AD49" s="60">
        <f>SUM(AD14:AD48)</f>
        <v>292137.5</v>
      </c>
    </row>
    <row r="50" s="5" customFormat="1" ht="74.25" customHeight="1">
      <c r="A50" s="62" t="s">
        <v>80</v>
      </c>
      <c r="B50" s="62"/>
      <c r="C50" s="62"/>
      <c r="D50" s="62"/>
      <c r="E50" s="62"/>
      <c r="F50" s="62"/>
      <c r="G50" s="62"/>
      <c r="H50" s="62"/>
      <c r="I50" s="62"/>
      <c r="J50" s="62"/>
      <c r="K50" s="63"/>
      <c r="L50" s="63"/>
      <c r="M50" s="63"/>
      <c r="N50" s="64"/>
      <c r="O50" s="64"/>
      <c r="P50" s="63"/>
      <c r="Q50" s="65" t="s">
        <v>81</v>
      </c>
      <c r="R50" s="65"/>
      <c r="S50" s="65"/>
      <c r="T50" s="66"/>
      <c r="U50" s="67"/>
      <c r="V50" s="67"/>
      <c r="W50" s="66"/>
      <c r="X50" s="66"/>
      <c r="Y50" s="5"/>
      <c r="Z50" s="5"/>
      <c r="AA50" s="5"/>
      <c r="AB50" s="5"/>
      <c r="AC50" s="5"/>
      <c r="AD50" s="5"/>
    </row>
    <row r="51" s="68" customFormat="1" ht="18" customHeight="1">
      <c r="A51" s="69"/>
      <c r="B51" s="70"/>
      <c r="E51" s="68"/>
      <c r="F51" s="71"/>
      <c r="G51" s="68"/>
      <c r="H51" s="68"/>
      <c r="I51" s="71"/>
      <c r="J51" s="71"/>
      <c r="K51" s="68"/>
      <c r="L51" s="68"/>
      <c r="M51" s="68"/>
      <c r="N51" s="69" t="s">
        <v>82</v>
      </c>
      <c r="O51" s="69"/>
      <c r="P51" s="69"/>
      <c r="Q51" s="69" t="s">
        <v>83</v>
      </c>
      <c r="R51" s="69"/>
      <c r="S51" s="69"/>
      <c r="T51" s="72"/>
      <c r="U51" s="69"/>
      <c r="V51" s="69"/>
      <c r="W51" s="72"/>
      <c r="X51" s="72"/>
      <c r="Y51" s="68"/>
      <c r="Z51" s="68"/>
      <c r="AA51" s="68"/>
      <c r="AB51" s="68"/>
      <c r="AC51" s="68"/>
      <c r="AD51" s="68"/>
    </row>
    <row r="52" ht="18" customHeight="1">
      <c r="S52" s="4"/>
      <c r="T52" s="4"/>
      <c r="Y52" s="1"/>
      <c r="Z52" s="1"/>
      <c r="AA52" s="1"/>
      <c r="AB52" s="1"/>
      <c r="AC52" s="1"/>
    </row>
    <row r="53" ht="18" customHeight="1">
      <c r="S53" s="4"/>
      <c r="T53" s="4"/>
      <c r="Y53" s="1"/>
      <c r="Z53" s="1"/>
      <c r="AA53" s="1"/>
      <c r="AB53" s="1"/>
      <c r="AC53" s="1"/>
    </row>
    <row r="54" ht="18" customHeight="1">
      <c r="S54" s="4"/>
      <c r="T54" s="4"/>
      <c r="Y54" s="1"/>
      <c r="Z54" s="1"/>
      <c r="AA54" s="1"/>
      <c r="AB54" s="1"/>
      <c r="AC54" s="1"/>
    </row>
  </sheetData>
  <mergeCells count="32">
    <mergeCell ref="A1:AC1"/>
    <mergeCell ref="A2:AC2"/>
    <mergeCell ref="A4:F4"/>
    <mergeCell ref="G4:P4"/>
    <mergeCell ref="A5:F5"/>
    <mergeCell ref="A6:F6"/>
    <mergeCell ref="G6:AD6"/>
    <mergeCell ref="A7:F7"/>
    <mergeCell ref="G7:AC7"/>
    <mergeCell ref="A8:F8"/>
    <mergeCell ref="A9:H9"/>
    <mergeCell ref="A10:A12"/>
    <mergeCell ref="B10:B12"/>
    <mergeCell ref="C10:F11"/>
    <mergeCell ref="G10:W10"/>
    <mergeCell ref="X10:X12"/>
    <mergeCell ref="Y10:Z11"/>
    <mergeCell ref="AA10:AA12"/>
    <mergeCell ref="AB10:AB12"/>
    <mergeCell ref="AC10:AC12"/>
    <mergeCell ref="AD10:AD12"/>
    <mergeCell ref="G11:J11"/>
    <mergeCell ref="K11:N11"/>
    <mergeCell ref="O11:R11"/>
    <mergeCell ref="S11:V11"/>
    <mergeCell ref="W11:W12"/>
    <mergeCell ref="A50:J50"/>
    <mergeCell ref="N50:O50"/>
    <mergeCell ref="Q50:S50"/>
    <mergeCell ref="U50:V50"/>
    <mergeCell ref="N51:O51"/>
    <mergeCell ref="Q51:S51"/>
  </mergeCells>
  <printOptions headings="0" gridLines="0"/>
  <pageMargins left="0.31496062992125984" right="0.11811023622047245" top="0.31496062992125984" bottom="0.11811023622047245" header="0" footer="0"/>
  <pageSetup paperSize="9" scale="47" fitToWidth="1" fitToHeight="0" pageOrder="downThenOver" orientation="landscape" usePrinterDefaults="1" blackAndWhite="0" draft="0" cellComments="none" useFirstPageNumber="1" errors="displayed" horizontalDpi="0" verticalDpi="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G1" zoomScale="100" workbookViewId="0">
      <selection activeCell="AD47" activeCellId="0" sqref="AD47"/>
    </sheetView>
  </sheetViews>
  <sheetFormatPr defaultRowHeight="18" customHeight="1"/>
  <cols>
    <col customWidth="1" min="1" max="1" style="2" width="6.42578125"/>
    <col customWidth="1" min="2" max="2" style="3" width="39"/>
    <col customWidth="1" min="3" max="3" style="1" width="8.42578125"/>
    <col customWidth="1" min="4" max="4" style="1" width="8"/>
    <col customWidth="1" min="5" max="5" style="1" width="4"/>
    <col customWidth="1" min="6" max="6" style="4" width="10"/>
    <col customWidth="1" min="7" max="7" style="1" width="6.5703125"/>
    <col customWidth="1" min="8" max="8" style="1" width="4.85546875"/>
    <col customWidth="1" min="9" max="9" style="4" width="9"/>
    <col customWidth="1" min="10" max="10" style="4" width="8.85546875"/>
    <col customWidth="1" min="11" max="11" style="1" width="5.85546875"/>
    <col customWidth="1" min="12" max="12" style="1" width="5.7109375"/>
    <col customWidth="1" min="13" max="13" style="1" width="9"/>
    <col customWidth="1" min="14" max="14" style="1" width="12.140625"/>
    <col customWidth="1" min="15" max="15" style="1" width="6.5703125"/>
    <col customWidth="1" min="16" max="16" style="1" width="6.85546875"/>
    <col customWidth="1" min="17" max="17" style="1" width="9.140625"/>
    <col customWidth="1" min="18" max="18" style="1" width="12.28515625"/>
    <col customWidth="1" min="19" max="19" style="1" width="9.5703125"/>
    <col customWidth="1" min="20" max="20" style="1" width="7.7109375"/>
    <col customWidth="1" min="21" max="21" style="1" width="11.5703125"/>
    <col customWidth="1" min="22" max="22" style="1" width="13.5703125"/>
    <col customWidth="1" min="23" max="23" style="4" width="18.28515625"/>
    <col customWidth="1" min="24" max="24" style="4" width="11.140625"/>
    <col customWidth="1" min="25" max="25" style="4" width="9.140625"/>
    <col customWidth="1" min="26" max="26" style="4" width="11.42578125"/>
    <col customWidth="1" min="27" max="28" style="4" width="14.7109375"/>
    <col customWidth="1" min="29" max="29" style="4" width="11.85546875"/>
    <col customWidth="1" min="30" max="30" style="1" width="14.28515625"/>
    <col min="31" max="16384" style="1" width="9.140625"/>
  </cols>
  <sheetData>
    <row r="1" s="5" customFormat="1" ht="18" customHeight="1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8"/>
      <c r="N1" s="8"/>
      <c r="O1" s="6"/>
      <c r="P1" s="6"/>
      <c r="Q1" s="8"/>
      <c r="R1" s="8"/>
      <c r="S1" s="6"/>
      <c r="T1" s="6"/>
      <c r="U1" s="8"/>
      <c r="V1" s="8"/>
      <c r="W1" s="6"/>
      <c r="X1" s="6"/>
      <c r="Y1" s="6"/>
      <c r="Z1" s="6"/>
      <c r="AA1" s="6"/>
      <c r="AB1" s="6"/>
      <c r="AC1" s="6"/>
      <c r="AD1" s="5"/>
    </row>
    <row r="2" s="5" customFormat="1" ht="16.5" customHeight="1">
      <c r="A2" s="9" t="s">
        <v>84</v>
      </c>
      <c r="B2" s="10"/>
      <c r="C2" s="9"/>
      <c r="D2" s="9"/>
      <c r="E2" s="9"/>
      <c r="F2" s="9"/>
      <c r="G2" s="9"/>
      <c r="H2" s="9"/>
      <c r="I2" s="9"/>
      <c r="J2" s="9"/>
      <c r="K2" s="9"/>
      <c r="L2" s="9"/>
      <c r="M2" s="11"/>
      <c r="N2" s="11"/>
      <c r="O2" s="9"/>
      <c r="P2" s="9"/>
      <c r="Q2" s="11"/>
      <c r="R2" s="11"/>
      <c r="S2" s="9"/>
      <c r="T2" s="9"/>
      <c r="U2" s="11"/>
      <c r="V2" s="11"/>
      <c r="W2" s="9"/>
      <c r="X2" s="9"/>
      <c r="Y2" s="9"/>
      <c r="Z2" s="9"/>
      <c r="AA2" s="9"/>
      <c r="AB2" s="9"/>
      <c r="AC2" s="9"/>
      <c r="AD2" s="5"/>
    </row>
    <row r="3" ht="5.25" customHeight="1">
      <c r="B3" s="12"/>
      <c r="C3" s="13"/>
      <c r="D3" s="13"/>
      <c r="E3" s="13"/>
      <c r="F3" s="14"/>
      <c r="G3" s="13"/>
      <c r="H3" s="13"/>
      <c r="I3" s="14"/>
      <c r="J3" s="14"/>
      <c r="K3" s="13"/>
      <c r="L3" s="13"/>
      <c r="M3" s="13"/>
      <c r="N3" s="13"/>
      <c r="O3" s="15"/>
      <c r="P3" s="15"/>
      <c r="Q3" s="15"/>
      <c r="R3" s="15"/>
      <c r="S3" s="15"/>
      <c r="T3" s="15"/>
      <c r="U3" s="15"/>
      <c r="V3" s="15"/>
      <c r="W3" s="16"/>
      <c r="X3" s="16"/>
      <c r="Y3" s="16"/>
      <c r="Z3" s="16"/>
      <c r="AA3" s="16"/>
      <c r="AB3" s="16"/>
      <c r="AC3" s="16"/>
    </row>
    <row r="4" s="17" customFormat="1" ht="14.25" customHeight="1">
      <c r="A4" s="18" t="s">
        <v>2</v>
      </c>
      <c r="B4" s="18"/>
      <c r="C4" s="18"/>
      <c r="D4" s="18"/>
      <c r="E4" s="18"/>
      <c r="F4" s="18"/>
      <c r="G4" s="19" t="s">
        <v>3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17"/>
    </row>
    <row r="5" s="17" customFormat="1" ht="15" customHeight="1">
      <c r="A5" s="18" t="s">
        <v>4</v>
      </c>
      <c r="B5" s="18"/>
      <c r="C5" s="18"/>
      <c r="D5" s="18"/>
      <c r="E5" s="18"/>
      <c r="F5" s="18"/>
      <c r="G5" s="21" t="s">
        <v>5</v>
      </c>
      <c r="H5" s="22"/>
      <c r="I5" s="17"/>
      <c r="J5" s="17"/>
      <c r="K5" s="23"/>
      <c r="L5" s="23"/>
      <c r="M5" s="23"/>
      <c r="N5" s="23"/>
      <c r="O5" s="24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17"/>
    </row>
    <row r="6" s="17" customFormat="1" ht="30.75" customHeight="1">
      <c r="A6" s="18" t="s">
        <v>6</v>
      </c>
      <c r="B6" s="18"/>
      <c r="C6" s="18"/>
      <c r="D6" s="18"/>
      <c r="E6" s="18"/>
      <c r="F6" s="18"/>
      <c r="G6" s="26" t="s">
        <v>7</v>
      </c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</row>
    <row r="7" s="17" customFormat="1" ht="21" customHeight="1">
      <c r="A7" s="18" t="s">
        <v>8</v>
      </c>
      <c r="B7" s="18"/>
      <c r="C7" s="18"/>
      <c r="D7" s="18"/>
      <c r="E7" s="18"/>
      <c r="F7" s="18"/>
      <c r="G7" s="26" t="s">
        <v>9</v>
      </c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7"/>
    </row>
    <row r="8" s="17" customFormat="1" ht="15.75" customHeight="1">
      <c r="A8" s="25" t="s">
        <v>10</v>
      </c>
      <c r="B8" s="25"/>
      <c r="C8" s="25"/>
      <c r="D8" s="25"/>
      <c r="E8" s="25"/>
      <c r="F8" s="25"/>
      <c r="G8" s="28" t="s">
        <v>11</v>
      </c>
      <c r="H8" s="24"/>
      <c r="I8" s="24"/>
      <c r="J8" s="24"/>
      <c r="K8" s="24"/>
      <c r="L8" s="24"/>
      <c r="M8" s="24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17"/>
    </row>
    <row r="9" s="17" customFormat="1" ht="15.75">
      <c r="A9" s="20" t="s">
        <v>12</v>
      </c>
      <c r="B9" s="20"/>
      <c r="C9" s="20"/>
      <c r="D9" s="20"/>
      <c r="E9" s="20"/>
      <c r="F9" s="20"/>
      <c r="G9" s="20"/>
      <c r="H9" s="20"/>
      <c r="I9" s="20"/>
      <c r="J9" s="20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9"/>
      <c r="X9" s="29"/>
      <c r="Y9" s="29"/>
      <c r="Z9" s="29"/>
      <c r="AA9" s="29"/>
      <c r="AB9" s="29"/>
      <c r="AC9" s="29"/>
      <c r="AD9" s="17"/>
    </row>
    <row r="10" s="17" customFormat="1" ht="18.75" customHeight="1">
      <c r="A10" s="30" t="s">
        <v>13</v>
      </c>
      <c r="B10" s="30" t="s">
        <v>14</v>
      </c>
      <c r="C10" s="30" t="s">
        <v>15</v>
      </c>
      <c r="D10" s="30"/>
      <c r="E10" s="30"/>
      <c r="F10" s="30"/>
      <c r="G10" s="31" t="s">
        <v>16</v>
      </c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2"/>
      <c r="X10" s="33" t="s">
        <v>17</v>
      </c>
      <c r="Y10" s="30" t="s">
        <v>18</v>
      </c>
      <c r="Z10" s="30"/>
      <c r="AA10" s="33" t="s">
        <v>19</v>
      </c>
      <c r="AB10" s="33" t="s">
        <v>85</v>
      </c>
      <c r="AC10" s="34" t="s">
        <v>21</v>
      </c>
      <c r="AD10" s="34" t="s">
        <v>22</v>
      </c>
    </row>
    <row r="11" s="17" customFormat="1" ht="90.75" customHeight="1">
      <c r="A11" s="30"/>
      <c r="B11" s="30"/>
      <c r="C11" s="30"/>
      <c r="D11" s="30"/>
      <c r="E11" s="30"/>
      <c r="F11" s="30"/>
      <c r="G11" s="30" t="s">
        <v>23</v>
      </c>
      <c r="H11" s="30"/>
      <c r="I11" s="30"/>
      <c r="J11" s="30"/>
      <c r="K11" s="30" t="s">
        <v>24</v>
      </c>
      <c r="L11" s="30"/>
      <c r="M11" s="30"/>
      <c r="N11" s="30"/>
      <c r="O11" s="30" t="s">
        <v>25</v>
      </c>
      <c r="P11" s="30"/>
      <c r="Q11" s="30"/>
      <c r="R11" s="30"/>
      <c r="S11" s="30" t="s">
        <v>26</v>
      </c>
      <c r="T11" s="30"/>
      <c r="U11" s="30"/>
      <c r="V11" s="30"/>
      <c r="W11" s="33" t="s">
        <v>27</v>
      </c>
      <c r="X11" s="33"/>
      <c r="Y11" s="30"/>
      <c r="Z11" s="30"/>
      <c r="AA11" s="33"/>
      <c r="AB11" s="33"/>
      <c r="AC11" s="33"/>
      <c r="AD11" s="33"/>
    </row>
    <row r="12" s="17" customFormat="1" ht="170.25" customHeight="1">
      <c r="A12" s="30"/>
      <c r="B12" s="30"/>
      <c r="C12" s="35" t="s">
        <v>28</v>
      </c>
      <c r="D12" s="35" t="s">
        <v>29</v>
      </c>
      <c r="E12" s="35" t="s">
        <v>30</v>
      </c>
      <c r="F12" s="36" t="s">
        <v>31</v>
      </c>
      <c r="G12" s="35" t="s">
        <v>28</v>
      </c>
      <c r="H12" s="35" t="s">
        <v>30</v>
      </c>
      <c r="I12" s="35" t="s">
        <v>32</v>
      </c>
      <c r="J12" s="36" t="s">
        <v>33</v>
      </c>
      <c r="K12" s="35" t="s">
        <v>28</v>
      </c>
      <c r="L12" s="35" t="s">
        <v>30</v>
      </c>
      <c r="M12" s="35" t="s">
        <v>32</v>
      </c>
      <c r="N12" s="36" t="s">
        <v>33</v>
      </c>
      <c r="O12" s="35" t="s">
        <v>28</v>
      </c>
      <c r="P12" s="35" t="s">
        <v>30</v>
      </c>
      <c r="Q12" s="35" t="s">
        <v>34</v>
      </c>
      <c r="R12" s="36" t="s">
        <v>33</v>
      </c>
      <c r="S12" s="35" t="s">
        <v>28</v>
      </c>
      <c r="T12" s="35" t="s">
        <v>30</v>
      </c>
      <c r="U12" s="35" t="s">
        <v>32</v>
      </c>
      <c r="V12" s="36" t="s">
        <v>33</v>
      </c>
      <c r="W12" s="33"/>
      <c r="X12" s="33"/>
      <c r="Y12" s="35" t="s">
        <v>35</v>
      </c>
      <c r="Z12" s="36" t="s">
        <v>31</v>
      </c>
      <c r="AA12" s="33"/>
      <c r="AB12" s="33"/>
      <c r="AC12" s="37"/>
      <c r="AD12" s="33"/>
    </row>
    <row r="13" s="38" customFormat="1" ht="15" customHeight="1">
      <c r="A13" s="39">
        <v>1</v>
      </c>
      <c r="B13" s="39">
        <v>2</v>
      </c>
      <c r="C13" s="39">
        <v>3</v>
      </c>
      <c r="D13" s="39">
        <v>4</v>
      </c>
      <c r="E13" s="39">
        <v>5</v>
      </c>
      <c r="F13" s="39">
        <v>6</v>
      </c>
      <c r="G13" s="39">
        <v>7</v>
      </c>
      <c r="H13" s="39">
        <v>8</v>
      </c>
      <c r="I13" s="39">
        <v>9</v>
      </c>
      <c r="J13" s="39" t="s">
        <v>36</v>
      </c>
      <c r="K13" s="39">
        <v>11</v>
      </c>
      <c r="L13" s="39">
        <v>12</v>
      </c>
      <c r="M13" s="39">
        <v>13</v>
      </c>
      <c r="N13" s="39" t="s">
        <v>37</v>
      </c>
      <c r="O13" s="39">
        <v>15</v>
      </c>
      <c r="P13" s="39">
        <v>16</v>
      </c>
      <c r="Q13" s="39">
        <v>17</v>
      </c>
      <c r="R13" s="39" t="s">
        <v>38</v>
      </c>
      <c r="S13" s="39">
        <v>19</v>
      </c>
      <c r="T13" s="39">
        <v>20</v>
      </c>
      <c r="U13" s="39">
        <v>21</v>
      </c>
      <c r="V13" s="39" t="s">
        <v>39</v>
      </c>
      <c r="W13" s="39" t="s">
        <v>40</v>
      </c>
      <c r="X13" s="39">
        <v>24</v>
      </c>
      <c r="Y13" s="39">
        <v>25</v>
      </c>
      <c r="Z13" s="39" t="s">
        <v>41</v>
      </c>
      <c r="AA13" s="39" t="s">
        <v>42</v>
      </c>
      <c r="AB13" s="39">
        <v>28</v>
      </c>
      <c r="AC13" s="39" t="s">
        <v>43</v>
      </c>
      <c r="AD13" s="39">
        <v>30</v>
      </c>
    </row>
    <row r="14" s="17" customFormat="1" ht="18" customHeight="1">
      <c r="A14" s="31">
        <v>1</v>
      </c>
      <c r="B14" s="40" t="s">
        <v>44</v>
      </c>
      <c r="C14" s="41">
        <v>790</v>
      </c>
      <c r="D14" s="42">
        <v>220</v>
      </c>
      <c r="E14" s="30">
        <v>18</v>
      </c>
      <c r="F14" s="43">
        <v>3128.4000000000001</v>
      </c>
      <c r="G14" s="44">
        <v>0</v>
      </c>
      <c r="H14" s="44">
        <v>0</v>
      </c>
      <c r="I14" s="45">
        <v>1217.8</v>
      </c>
      <c r="J14" s="43">
        <f t="shared" ref="J14:J48" si="8">ROUND((H14*G14*I14)/1000,1)</f>
        <v>0</v>
      </c>
      <c r="K14" s="44">
        <v>0</v>
      </c>
      <c r="L14" s="44">
        <v>0</v>
      </c>
      <c r="M14" s="45">
        <v>1286.4000000000001</v>
      </c>
      <c r="N14" s="43">
        <f t="shared" ref="N14:N48" si="9">ROUND((L14*K14*M14)/1000,1)</f>
        <v>0</v>
      </c>
      <c r="O14" s="44">
        <v>0</v>
      </c>
      <c r="P14" s="44">
        <v>0</v>
      </c>
      <c r="Q14" s="45">
        <v>1697.9000000000001</v>
      </c>
      <c r="R14" s="43">
        <f t="shared" ref="R14:R48" si="10">ROUND((P14*O14*Q14)/1000,1)</f>
        <v>0</v>
      </c>
      <c r="S14" s="44">
        <v>0</v>
      </c>
      <c r="T14" s="30">
        <v>0</v>
      </c>
      <c r="U14" s="45">
        <v>1114.2</v>
      </c>
      <c r="V14" s="43">
        <f t="shared" ref="V14:V48" si="11">ROUND((T14*S14*U14)/1000,1)</f>
        <v>0</v>
      </c>
      <c r="W14" s="43">
        <f t="shared" ref="W14:W49" si="12">SUM(V14,R14,N14,J14)</f>
        <v>0</v>
      </c>
      <c r="X14" s="46">
        <v>790</v>
      </c>
      <c r="Y14" s="47">
        <v>1145</v>
      </c>
      <c r="Z14" s="45">
        <f t="shared" ref="Z14:Z48" si="13">ROUND((Y14*X14)/1000,1)</f>
        <v>904.60000000000002</v>
      </c>
      <c r="AA14" s="43">
        <f t="shared" ref="AA14:AA48" si="14">F14+Z14+W14</f>
        <v>4033</v>
      </c>
      <c r="AB14" s="48">
        <v>0.98999999999999999</v>
      </c>
      <c r="AC14" s="49">
        <f t="shared" ref="AC14:AC48" si="15">ROUND((AA14*AB14)/100%,1)</f>
        <v>3992.6999999999998</v>
      </c>
      <c r="AD14" s="50">
        <v>3793.0999999999999</v>
      </c>
    </row>
    <row r="15" s="17" customFormat="1" ht="18" customHeight="1">
      <c r="A15" s="31">
        <v>2</v>
      </c>
      <c r="B15" s="40" t="s">
        <v>45</v>
      </c>
      <c r="C15" s="46">
        <v>1750</v>
      </c>
      <c r="D15" s="42">
        <v>200</v>
      </c>
      <c r="E15" s="30">
        <v>18</v>
      </c>
      <c r="F15" s="43">
        <v>6300</v>
      </c>
      <c r="G15" s="44">
        <v>0</v>
      </c>
      <c r="H15" s="44">
        <v>0</v>
      </c>
      <c r="I15" s="45">
        <v>1217.8</v>
      </c>
      <c r="J15" s="43">
        <f t="shared" si="8"/>
        <v>0</v>
      </c>
      <c r="K15" s="44">
        <v>25</v>
      </c>
      <c r="L15" s="44">
        <v>21</v>
      </c>
      <c r="M15" s="45">
        <v>1286.4000000000001</v>
      </c>
      <c r="N15" s="43">
        <f t="shared" si="9"/>
        <v>675.39999999999998</v>
      </c>
      <c r="O15" s="44">
        <v>15</v>
      </c>
      <c r="P15" s="44">
        <v>21</v>
      </c>
      <c r="Q15" s="45">
        <v>1697.9000000000001</v>
      </c>
      <c r="R15" s="43">
        <f t="shared" si="10"/>
        <v>534.79999999999995</v>
      </c>
      <c r="S15" s="44">
        <v>0</v>
      </c>
      <c r="T15" s="30">
        <v>0</v>
      </c>
      <c r="U15" s="45">
        <v>1114.2</v>
      </c>
      <c r="V15" s="43">
        <f t="shared" si="11"/>
        <v>0</v>
      </c>
      <c r="W15" s="43">
        <f t="shared" si="12"/>
        <v>1210.1999999999998</v>
      </c>
      <c r="X15" s="46">
        <v>1790</v>
      </c>
      <c r="Y15" s="47">
        <v>1145</v>
      </c>
      <c r="Z15" s="45">
        <f t="shared" si="13"/>
        <v>2049.5999999999999</v>
      </c>
      <c r="AA15" s="51">
        <f t="shared" si="14"/>
        <v>9559.7999999999993</v>
      </c>
      <c r="AB15" s="48">
        <v>0.9840000000000001</v>
      </c>
      <c r="AC15" s="45">
        <f t="shared" si="15"/>
        <v>9406.7999999999993</v>
      </c>
      <c r="AD15" s="50">
        <v>8936.5</v>
      </c>
    </row>
    <row r="16" s="17" customFormat="1" ht="18" customHeight="1">
      <c r="A16" s="31">
        <v>3</v>
      </c>
      <c r="B16" s="40" t="s">
        <v>46</v>
      </c>
      <c r="C16" s="46">
        <v>513</v>
      </c>
      <c r="D16" s="42">
        <v>215</v>
      </c>
      <c r="E16" s="30">
        <v>18</v>
      </c>
      <c r="F16" s="43">
        <v>1985.3000000000002</v>
      </c>
      <c r="G16" s="44">
        <v>0</v>
      </c>
      <c r="H16" s="44">
        <v>0</v>
      </c>
      <c r="I16" s="45">
        <v>1217.8</v>
      </c>
      <c r="J16" s="43">
        <f t="shared" si="8"/>
        <v>0</v>
      </c>
      <c r="K16" s="44">
        <v>0</v>
      </c>
      <c r="L16" s="44">
        <v>0</v>
      </c>
      <c r="M16" s="45">
        <v>1286.4000000000001</v>
      </c>
      <c r="N16" s="43">
        <f t="shared" si="9"/>
        <v>0</v>
      </c>
      <c r="O16" s="44">
        <v>0</v>
      </c>
      <c r="P16" s="44">
        <v>0</v>
      </c>
      <c r="Q16" s="45">
        <v>1697.9000000000001</v>
      </c>
      <c r="R16" s="43">
        <f t="shared" si="10"/>
        <v>0</v>
      </c>
      <c r="S16" s="44">
        <v>0</v>
      </c>
      <c r="T16" s="30">
        <v>0</v>
      </c>
      <c r="U16" s="45">
        <v>1114.2</v>
      </c>
      <c r="V16" s="43">
        <f t="shared" si="11"/>
        <v>0</v>
      </c>
      <c r="W16" s="43">
        <f t="shared" si="12"/>
        <v>0</v>
      </c>
      <c r="X16" s="46">
        <v>513</v>
      </c>
      <c r="Y16" s="47">
        <v>1145</v>
      </c>
      <c r="Z16" s="45">
        <f t="shared" si="13"/>
        <v>587.39999999999998</v>
      </c>
      <c r="AA16" s="51">
        <f t="shared" si="14"/>
        <v>2572.7000000000003</v>
      </c>
      <c r="AB16" s="48">
        <v>0.98599999999999999</v>
      </c>
      <c r="AC16" s="49">
        <f t="shared" si="15"/>
        <v>2536.6999999999998</v>
      </c>
      <c r="AD16" s="50">
        <v>2409.9000000000001</v>
      </c>
    </row>
    <row r="17" s="17" customFormat="1" ht="18" customHeight="1">
      <c r="A17" s="31">
        <v>4</v>
      </c>
      <c r="B17" s="40" t="s">
        <v>47</v>
      </c>
      <c r="C17" s="46">
        <v>551</v>
      </c>
      <c r="D17" s="42">
        <v>209</v>
      </c>
      <c r="E17" s="30">
        <v>18</v>
      </c>
      <c r="F17" s="43">
        <v>2072.9000000000001</v>
      </c>
      <c r="G17" s="44">
        <v>0</v>
      </c>
      <c r="H17" s="44">
        <v>0</v>
      </c>
      <c r="I17" s="45">
        <v>1217.8</v>
      </c>
      <c r="J17" s="43">
        <f t="shared" si="8"/>
        <v>0</v>
      </c>
      <c r="K17" s="44">
        <v>0</v>
      </c>
      <c r="L17" s="44">
        <v>0</v>
      </c>
      <c r="M17" s="45">
        <v>1286.4000000000001</v>
      </c>
      <c r="N17" s="43">
        <f t="shared" si="9"/>
        <v>0</v>
      </c>
      <c r="O17" s="44">
        <v>0</v>
      </c>
      <c r="P17" s="44">
        <v>0</v>
      </c>
      <c r="Q17" s="45">
        <v>1697.9000000000001</v>
      </c>
      <c r="R17" s="43">
        <f t="shared" si="10"/>
        <v>0</v>
      </c>
      <c r="S17" s="44">
        <v>0</v>
      </c>
      <c r="T17" s="30">
        <v>0</v>
      </c>
      <c r="U17" s="45">
        <v>1114.2</v>
      </c>
      <c r="V17" s="43">
        <f t="shared" si="11"/>
        <v>0</v>
      </c>
      <c r="W17" s="43">
        <f t="shared" si="12"/>
        <v>0</v>
      </c>
      <c r="X17" s="46">
        <v>551</v>
      </c>
      <c r="Y17" s="47">
        <v>1145</v>
      </c>
      <c r="Z17" s="45">
        <f t="shared" si="13"/>
        <v>630.89999999999998</v>
      </c>
      <c r="AA17" s="51">
        <f t="shared" si="14"/>
        <v>2703.8000000000002</v>
      </c>
      <c r="AB17" s="48">
        <v>0.98799999999999999</v>
      </c>
      <c r="AC17" s="50">
        <f t="shared" si="15"/>
        <v>2671.4000000000001</v>
      </c>
      <c r="AD17" s="50">
        <v>2537.8000000000002</v>
      </c>
    </row>
    <row r="18" s="17" customFormat="1" ht="18" customHeight="1">
      <c r="A18" s="31">
        <v>5</v>
      </c>
      <c r="B18" s="40" t="s">
        <v>48</v>
      </c>
      <c r="C18" s="46">
        <v>1060</v>
      </c>
      <c r="D18" s="42">
        <v>200</v>
      </c>
      <c r="E18" s="30">
        <v>18</v>
      </c>
      <c r="F18" s="43">
        <v>3816</v>
      </c>
      <c r="G18" s="44">
        <v>500</v>
      </c>
      <c r="H18" s="44">
        <v>21</v>
      </c>
      <c r="I18" s="45">
        <v>1217.8</v>
      </c>
      <c r="J18" s="43">
        <f t="shared" si="8"/>
        <v>12786.9</v>
      </c>
      <c r="K18" s="44">
        <v>0</v>
      </c>
      <c r="L18" s="44">
        <v>0</v>
      </c>
      <c r="M18" s="45">
        <v>1286.4000000000001</v>
      </c>
      <c r="N18" s="43">
        <f t="shared" si="9"/>
        <v>0</v>
      </c>
      <c r="O18" s="44">
        <v>0</v>
      </c>
      <c r="P18" s="44">
        <v>0</v>
      </c>
      <c r="Q18" s="45">
        <v>1697.9000000000001</v>
      </c>
      <c r="R18" s="43">
        <f t="shared" si="10"/>
        <v>0</v>
      </c>
      <c r="S18" s="44">
        <v>0</v>
      </c>
      <c r="T18" s="30">
        <v>0</v>
      </c>
      <c r="U18" s="45">
        <v>1114.2</v>
      </c>
      <c r="V18" s="43">
        <f t="shared" si="11"/>
        <v>0</v>
      </c>
      <c r="W18" s="43">
        <f t="shared" si="12"/>
        <v>12786.9</v>
      </c>
      <c r="X18" s="46">
        <v>1560</v>
      </c>
      <c r="Y18" s="47">
        <v>1145</v>
      </c>
      <c r="Z18" s="45">
        <f t="shared" si="13"/>
        <v>1786.2</v>
      </c>
      <c r="AA18" s="51">
        <f t="shared" si="14"/>
        <v>18389.099999999999</v>
      </c>
      <c r="AB18" s="48">
        <v>0.97400000000000009</v>
      </c>
      <c r="AC18" s="49">
        <f t="shared" si="15"/>
        <v>17911</v>
      </c>
      <c r="AD18" s="50">
        <v>17015.5</v>
      </c>
    </row>
    <row r="19" s="17" customFormat="1" ht="18" customHeight="1">
      <c r="A19" s="31">
        <v>6</v>
      </c>
      <c r="B19" s="40" t="s">
        <v>49</v>
      </c>
      <c r="C19" s="46">
        <v>1200</v>
      </c>
      <c r="D19" s="42">
        <v>240</v>
      </c>
      <c r="E19" s="30">
        <v>18</v>
      </c>
      <c r="F19" s="43">
        <v>5184</v>
      </c>
      <c r="G19" s="44">
        <v>0</v>
      </c>
      <c r="H19" s="44">
        <v>0</v>
      </c>
      <c r="I19" s="45">
        <v>1217.8</v>
      </c>
      <c r="J19" s="43">
        <f t="shared" si="8"/>
        <v>0</v>
      </c>
      <c r="K19" s="44">
        <v>0</v>
      </c>
      <c r="L19" s="44">
        <v>0</v>
      </c>
      <c r="M19" s="45">
        <v>1286.4000000000001</v>
      </c>
      <c r="N19" s="43">
        <f t="shared" si="9"/>
        <v>0</v>
      </c>
      <c r="O19" s="44">
        <v>15</v>
      </c>
      <c r="P19" s="44">
        <v>21</v>
      </c>
      <c r="Q19" s="45">
        <v>1697.9000000000001</v>
      </c>
      <c r="R19" s="43">
        <f t="shared" si="10"/>
        <v>534.79999999999995</v>
      </c>
      <c r="S19" s="44">
        <v>0</v>
      </c>
      <c r="T19" s="30">
        <v>0</v>
      </c>
      <c r="U19" s="45">
        <v>1114.2</v>
      </c>
      <c r="V19" s="43">
        <f t="shared" si="11"/>
        <v>0</v>
      </c>
      <c r="W19" s="43">
        <f t="shared" si="12"/>
        <v>534.79999999999995</v>
      </c>
      <c r="X19" s="46">
        <v>1200</v>
      </c>
      <c r="Y19" s="47">
        <v>1145</v>
      </c>
      <c r="Z19" s="45">
        <f t="shared" si="13"/>
        <v>1374</v>
      </c>
      <c r="AA19" s="51">
        <f t="shared" si="14"/>
        <v>7092.8000000000002</v>
      </c>
      <c r="AB19" s="48">
        <v>0.98799999999999999</v>
      </c>
      <c r="AC19" s="50">
        <f t="shared" si="15"/>
        <v>7007.6999999999998</v>
      </c>
      <c r="AD19" s="50">
        <v>6657.3000000000002</v>
      </c>
    </row>
    <row r="20" s="52" customFormat="1" ht="18" customHeight="1">
      <c r="A20" s="31">
        <v>7</v>
      </c>
      <c r="B20" s="53" t="s">
        <v>50</v>
      </c>
      <c r="C20" s="41">
        <v>986</v>
      </c>
      <c r="D20" s="42">
        <v>202</v>
      </c>
      <c r="E20" s="30">
        <v>18</v>
      </c>
      <c r="F20" s="43">
        <v>3585.1000000000004</v>
      </c>
      <c r="G20" s="44">
        <v>0</v>
      </c>
      <c r="H20" s="44">
        <v>0</v>
      </c>
      <c r="I20" s="45">
        <v>1217.8</v>
      </c>
      <c r="J20" s="43">
        <f t="shared" si="8"/>
        <v>0</v>
      </c>
      <c r="K20" s="44">
        <v>0</v>
      </c>
      <c r="L20" s="44">
        <v>21</v>
      </c>
      <c r="M20" s="45">
        <v>1286.4000000000001</v>
      </c>
      <c r="N20" s="43">
        <f t="shared" si="9"/>
        <v>0</v>
      </c>
      <c r="O20" s="44">
        <v>0</v>
      </c>
      <c r="P20" s="44">
        <v>0</v>
      </c>
      <c r="Q20" s="45">
        <v>1697.9000000000001</v>
      </c>
      <c r="R20" s="43">
        <f t="shared" si="10"/>
        <v>0</v>
      </c>
      <c r="S20" s="44">
        <v>0</v>
      </c>
      <c r="T20" s="30">
        <v>0</v>
      </c>
      <c r="U20" s="45">
        <v>1114.2</v>
      </c>
      <c r="V20" s="43">
        <f t="shared" si="11"/>
        <v>0</v>
      </c>
      <c r="W20" s="43">
        <f t="shared" si="12"/>
        <v>0</v>
      </c>
      <c r="X20" s="46">
        <v>986</v>
      </c>
      <c r="Y20" s="47">
        <v>1145</v>
      </c>
      <c r="Z20" s="45">
        <f t="shared" si="13"/>
        <v>1129</v>
      </c>
      <c r="AA20" s="51">
        <f t="shared" si="14"/>
        <v>4714.1000000000004</v>
      </c>
      <c r="AB20" s="48">
        <v>0.98299999999999998</v>
      </c>
      <c r="AC20" s="49">
        <f t="shared" si="15"/>
        <v>4634</v>
      </c>
      <c r="AD20" s="50">
        <v>4402.3000000000002</v>
      </c>
    </row>
    <row r="21" s="17" customFormat="1" ht="18" customHeight="1">
      <c r="A21" s="31">
        <v>8</v>
      </c>
      <c r="B21" s="40" t="s">
        <v>51</v>
      </c>
      <c r="C21" s="46">
        <v>2600</v>
      </c>
      <c r="D21" s="42">
        <v>210</v>
      </c>
      <c r="E21" s="30">
        <v>18</v>
      </c>
      <c r="F21" s="43">
        <v>9828</v>
      </c>
      <c r="G21" s="44">
        <v>100</v>
      </c>
      <c r="H21" s="44">
        <v>21</v>
      </c>
      <c r="I21" s="45">
        <v>1217.8</v>
      </c>
      <c r="J21" s="43">
        <f t="shared" si="8"/>
        <v>2557.4000000000001</v>
      </c>
      <c r="K21" s="44">
        <v>0</v>
      </c>
      <c r="L21" s="44">
        <v>0</v>
      </c>
      <c r="M21" s="45">
        <v>1286.4000000000001</v>
      </c>
      <c r="N21" s="43">
        <f t="shared" si="9"/>
        <v>0</v>
      </c>
      <c r="O21" s="44">
        <v>0</v>
      </c>
      <c r="P21" s="44">
        <v>0</v>
      </c>
      <c r="Q21" s="45">
        <v>1697.9000000000001</v>
      </c>
      <c r="R21" s="43">
        <f t="shared" si="10"/>
        <v>0</v>
      </c>
      <c r="S21" s="44">
        <v>0</v>
      </c>
      <c r="T21" s="30">
        <v>0</v>
      </c>
      <c r="U21" s="45">
        <v>1114.2</v>
      </c>
      <c r="V21" s="43">
        <f t="shared" si="11"/>
        <v>0</v>
      </c>
      <c r="W21" s="43">
        <f t="shared" si="12"/>
        <v>2557.4000000000001</v>
      </c>
      <c r="X21" s="46">
        <v>2700</v>
      </c>
      <c r="Y21" s="47">
        <v>1145</v>
      </c>
      <c r="Z21" s="45">
        <f t="shared" si="13"/>
        <v>3091.5</v>
      </c>
      <c r="AA21" s="51">
        <f t="shared" si="14"/>
        <v>15476.9</v>
      </c>
      <c r="AB21" s="48">
        <v>0.98099999999999998</v>
      </c>
      <c r="AC21" s="50">
        <f t="shared" si="15"/>
        <v>15182.799999999999</v>
      </c>
      <c r="AD21" s="50">
        <v>14423.700000000001</v>
      </c>
    </row>
    <row r="22" s="17" customFormat="1" ht="18" customHeight="1">
      <c r="A22" s="31">
        <v>9</v>
      </c>
      <c r="B22" s="40" t="s">
        <v>52</v>
      </c>
      <c r="C22" s="46">
        <v>568</v>
      </c>
      <c r="D22" s="42">
        <v>285.79000000000002</v>
      </c>
      <c r="E22" s="30">
        <v>18</v>
      </c>
      <c r="F22" s="43">
        <v>2921.9000000000001</v>
      </c>
      <c r="G22" s="44">
        <v>40</v>
      </c>
      <c r="H22" s="44">
        <v>10</v>
      </c>
      <c r="I22" s="45">
        <v>1217.8</v>
      </c>
      <c r="J22" s="43">
        <f t="shared" si="8"/>
        <v>487.10000000000002</v>
      </c>
      <c r="K22" s="44">
        <v>0</v>
      </c>
      <c r="L22" s="44">
        <v>0</v>
      </c>
      <c r="M22" s="45">
        <v>1286.4000000000001</v>
      </c>
      <c r="N22" s="43">
        <f t="shared" si="9"/>
        <v>0</v>
      </c>
      <c r="O22" s="44">
        <v>0</v>
      </c>
      <c r="P22" s="44">
        <v>0</v>
      </c>
      <c r="Q22" s="45">
        <v>1697.9000000000001</v>
      </c>
      <c r="R22" s="43">
        <f t="shared" si="10"/>
        <v>0</v>
      </c>
      <c r="S22" s="44">
        <v>0</v>
      </c>
      <c r="T22" s="30">
        <v>0</v>
      </c>
      <c r="U22" s="45">
        <v>1114.2</v>
      </c>
      <c r="V22" s="43">
        <f t="shared" si="11"/>
        <v>0</v>
      </c>
      <c r="W22" s="43">
        <f t="shared" si="12"/>
        <v>487.10000000000002</v>
      </c>
      <c r="X22" s="46">
        <v>568</v>
      </c>
      <c r="Y22" s="47">
        <v>1145</v>
      </c>
      <c r="Z22" s="45">
        <f t="shared" si="13"/>
        <v>650.39999999999998</v>
      </c>
      <c r="AA22" s="51">
        <f t="shared" si="14"/>
        <v>4059.4000000000001</v>
      </c>
      <c r="AB22" s="48">
        <v>0.98699999999999999</v>
      </c>
      <c r="AC22" s="49">
        <f t="shared" si="15"/>
        <v>4006.5999999999999</v>
      </c>
      <c r="AD22" s="50">
        <v>3806.3000000000002</v>
      </c>
    </row>
    <row r="23" s="17" customFormat="1" ht="18" customHeight="1">
      <c r="A23" s="31">
        <v>10</v>
      </c>
      <c r="B23" s="40" t="s">
        <v>53</v>
      </c>
      <c r="C23" s="54">
        <v>456</v>
      </c>
      <c r="D23" s="42">
        <v>210</v>
      </c>
      <c r="E23" s="30">
        <v>18</v>
      </c>
      <c r="F23" s="43">
        <v>1723.7</v>
      </c>
      <c r="G23" s="44">
        <v>50</v>
      </c>
      <c r="H23" s="44">
        <v>14</v>
      </c>
      <c r="I23" s="45">
        <v>1217.8</v>
      </c>
      <c r="J23" s="43">
        <f t="shared" si="8"/>
        <v>852.5</v>
      </c>
      <c r="K23" s="44">
        <v>0</v>
      </c>
      <c r="L23" s="44">
        <v>0</v>
      </c>
      <c r="M23" s="45">
        <v>1286.4000000000001</v>
      </c>
      <c r="N23" s="43">
        <f t="shared" si="9"/>
        <v>0</v>
      </c>
      <c r="O23" s="44">
        <v>0</v>
      </c>
      <c r="P23" s="44">
        <v>0</v>
      </c>
      <c r="Q23" s="45">
        <v>1697.9000000000001</v>
      </c>
      <c r="R23" s="43">
        <f t="shared" si="10"/>
        <v>0</v>
      </c>
      <c r="S23" s="44">
        <v>0</v>
      </c>
      <c r="T23" s="30">
        <v>0</v>
      </c>
      <c r="U23" s="45">
        <v>1114.2</v>
      </c>
      <c r="V23" s="43">
        <f t="shared" si="11"/>
        <v>0</v>
      </c>
      <c r="W23" s="43">
        <f t="shared" si="12"/>
        <v>852.5</v>
      </c>
      <c r="X23" s="54">
        <v>506</v>
      </c>
      <c r="Y23" s="47">
        <v>1145</v>
      </c>
      <c r="Z23" s="45">
        <f t="shared" si="13"/>
        <v>579.39999999999998</v>
      </c>
      <c r="AA23" s="51">
        <f t="shared" si="14"/>
        <v>3155.5999999999999</v>
      </c>
      <c r="AB23" s="48">
        <v>0.98599999999999999</v>
      </c>
      <c r="AC23" s="50">
        <f t="shared" si="15"/>
        <v>3111.4000000000001</v>
      </c>
      <c r="AD23" s="50">
        <v>2955.8000000000002</v>
      </c>
    </row>
    <row r="24" s="17" customFormat="1" ht="18" customHeight="1">
      <c r="A24" s="31">
        <v>11</v>
      </c>
      <c r="B24" s="40" t="s">
        <v>54</v>
      </c>
      <c r="C24" s="54">
        <v>1047</v>
      </c>
      <c r="D24" s="42">
        <v>210</v>
      </c>
      <c r="E24" s="30">
        <v>18</v>
      </c>
      <c r="F24" s="43">
        <v>3957.7000000000003</v>
      </c>
      <c r="G24" s="44">
        <v>160</v>
      </c>
      <c r="H24" s="44">
        <v>7</v>
      </c>
      <c r="I24" s="45">
        <v>1217.8</v>
      </c>
      <c r="J24" s="43">
        <f t="shared" si="8"/>
        <v>1363.9000000000001</v>
      </c>
      <c r="K24" s="44">
        <v>0</v>
      </c>
      <c r="L24" s="44">
        <v>0</v>
      </c>
      <c r="M24" s="45">
        <v>1286.4000000000001</v>
      </c>
      <c r="N24" s="43">
        <f t="shared" si="9"/>
        <v>0</v>
      </c>
      <c r="O24" s="44">
        <v>0</v>
      </c>
      <c r="P24" s="44">
        <v>0</v>
      </c>
      <c r="Q24" s="45">
        <v>1697.9000000000001</v>
      </c>
      <c r="R24" s="43">
        <f t="shared" si="10"/>
        <v>0</v>
      </c>
      <c r="S24" s="44">
        <v>0</v>
      </c>
      <c r="T24" s="30">
        <v>0</v>
      </c>
      <c r="U24" s="45">
        <v>1114.2</v>
      </c>
      <c r="V24" s="43">
        <f t="shared" si="11"/>
        <v>0</v>
      </c>
      <c r="W24" s="43">
        <f t="shared" si="12"/>
        <v>1363.9000000000001</v>
      </c>
      <c r="X24" s="54">
        <v>1047</v>
      </c>
      <c r="Y24" s="47">
        <v>1145</v>
      </c>
      <c r="Z24" s="45">
        <f t="shared" si="13"/>
        <v>1198.8</v>
      </c>
      <c r="AA24" s="51">
        <f t="shared" si="14"/>
        <v>6520.3999999999996</v>
      </c>
      <c r="AB24" s="48">
        <v>0.98299999999999998</v>
      </c>
      <c r="AC24" s="49">
        <f t="shared" si="15"/>
        <v>6409.6000000000004</v>
      </c>
      <c r="AD24" s="50">
        <v>6089.1000000000004</v>
      </c>
    </row>
    <row r="25" s="17" customFormat="1" ht="18" customHeight="1">
      <c r="A25" s="31">
        <v>12</v>
      </c>
      <c r="B25" s="40" t="s">
        <v>55</v>
      </c>
      <c r="C25" s="54">
        <v>1100</v>
      </c>
      <c r="D25" s="42">
        <v>220</v>
      </c>
      <c r="E25" s="30">
        <v>18</v>
      </c>
      <c r="F25" s="43">
        <v>4356</v>
      </c>
      <c r="G25" s="44">
        <v>0</v>
      </c>
      <c r="H25" s="44">
        <v>0</v>
      </c>
      <c r="I25" s="45">
        <v>1217.8</v>
      </c>
      <c r="J25" s="43">
        <f t="shared" si="8"/>
        <v>0</v>
      </c>
      <c r="K25" s="44">
        <v>0</v>
      </c>
      <c r="L25" s="44">
        <v>0</v>
      </c>
      <c r="M25" s="45">
        <v>1286.4000000000001</v>
      </c>
      <c r="N25" s="43">
        <f t="shared" si="9"/>
        <v>0</v>
      </c>
      <c r="O25" s="44">
        <v>0</v>
      </c>
      <c r="P25" s="44">
        <v>0</v>
      </c>
      <c r="Q25" s="45">
        <v>1697.9000000000001</v>
      </c>
      <c r="R25" s="43">
        <f t="shared" si="10"/>
        <v>0</v>
      </c>
      <c r="S25" s="44">
        <v>0</v>
      </c>
      <c r="T25" s="30">
        <v>0</v>
      </c>
      <c r="U25" s="45">
        <v>1114.2</v>
      </c>
      <c r="V25" s="43">
        <f t="shared" si="11"/>
        <v>0</v>
      </c>
      <c r="W25" s="43">
        <f t="shared" si="12"/>
        <v>0</v>
      </c>
      <c r="X25" s="54">
        <v>1100</v>
      </c>
      <c r="Y25" s="47">
        <v>1145</v>
      </c>
      <c r="Z25" s="45">
        <f t="shared" si="13"/>
        <v>1259.5</v>
      </c>
      <c r="AA25" s="51">
        <f t="shared" si="14"/>
        <v>5615.5</v>
      </c>
      <c r="AB25" s="48">
        <v>0.98699999999999999</v>
      </c>
      <c r="AC25" s="50">
        <f t="shared" si="15"/>
        <v>5542.5</v>
      </c>
      <c r="AD25" s="50">
        <v>5265.3999999999996</v>
      </c>
    </row>
    <row r="26" s="17" customFormat="1" ht="18" customHeight="1">
      <c r="A26" s="31">
        <v>13</v>
      </c>
      <c r="B26" s="40" t="s">
        <v>56</v>
      </c>
      <c r="C26" s="54">
        <v>715</v>
      </c>
      <c r="D26" s="42">
        <v>210</v>
      </c>
      <c r="E26" s="30">
        <v>18</v>
      </c>
      <c r="F26" s="43">
        <v>2702.7000000000003</v>
      </c>
      <c r="G26" s="44">
        <v>0</v>
      </c>
      <c r="H26" s="44">
        <v>0</v>
      </c>
      <c r="I26" s="45">
        <v>1217.8</v>
      </c>
      <c r="J26" s="43">
        <f t="shared" si="8"/>
        <v>0</v>
      </c>
      <c r="K26" s="44">
        <v>0</v>
      </c>
      <c r="L26" s="44">
        <v>0</v>
      </c>
      <c r="M26" s="45">
        <v>1286.4000000000001</v>
      </c>
      <c r="N26" s="43">
        <f t="shared" si="9"/>
        <v>0</v>
      </c>
      <c r="O26" s="44">
        <v>0</v>
      </c>
      <c r="P26" s="44">
        <v>0</v>
      </c>
      <c r="Q26" s="45">
        <v>1697.9000000000001</v>
      </c>
      <c r="R26" s="43">
        <f t="shared" si="10"/>
        <v>0</v>
      </c>
      <c r="S26" s="44">
        <v>0</v>
      </c>
      <c r="T26" s="30">
        <v>0</v>
      </c>
      <c r="U26" s="45">
        <v>1114.2</v>
      </c>
      <c r="V26" s="43">
        <f t="shared" si="11"/>
        <v>0</v>
      </c>
      <c r="W26" s="43">
        <f t="shared" si="12"/>
        <v>0</v>
      </c>
      <c r="X26" s="54">
        <v>715</v>
      </c>
      <c r="Y26" s="47">
        <v>1145</v>
      </c>
      <c r="Z26" s="45">
        <f t="shared" si="13"/>
        <v>818.70000000000005</v>
      </c>
      <c r="AA26" s="51">
        <f t="shared" si="14"/>
        <v>3521.4000000000005</v>
      </c>
      <c r="AB26" s="48">
        <v>0.98999999999999999</v>
      </c>
      <c r="AC26" s="49">
        <f t="shared" si="15"/>
        <v>3486.1999999999998</v>
      </c>
      <c r="AD26" s="50">
        <v>3311.9000000000001</v>
      </c>
    </row>
    <row r="27" s="17" customFormat="1" ht="18" customHeight="1">
      <c r="A27" s="31">
        <v>14</v>
      </c>
      <c r="B27" s="40" t="s">
        <v>57</v>
      </c>
      <c r="C27" s="46">
        <v>1666</v>
      </c>
      <c r="D27" s="42">
        <v>150</v>
      </c>
      <c r="E27" s="30">
        <v>18</v>
      </c>
      <c r="F27" s="43">
        <v>4498.1999999999998</v>
      </c>
      <c r="G27" s="44">
        <v>180</v>
      </c>
      <c r="H27" s="44">
        <v>21</v>
      </c>
      <c r="I27" s="45">
        <v>1217.8</v>
      </c>
      <c r="J27" s="43">
        <f t="shared" si="8"/>
        <v>4603.3000000000002</v>
      </c>
      <c r="K27" s="44">
        <v>0</v>
      </c>
      <c r="L27" s="44">
        <v>0</v>
      </c>
      <c r="M27" s="45">
        <v>1286.4000000000001</v>
      </c>
      <c r="N27" s="43">
        <f t="shared" si="9"/>
        <v>0</v>
      </c>
      <c r="O27" s="44">
        <v>0</v>
      </c>
      <c r="P27" s="44">
        <v>0</v>
      </c>
      <c r="Q27" s="45">
        <v>1697.9000000000001</v>
      </c>
      <c r="R27" s="43">
        <f t="shared" si="10"/>
        <v>0</v>
      </c>
      <c r="S27" s="44">
        <v>47</v>
      </c>
      <c r="T27" s="30">
        <v>20</v>
      </c>
      <c r="U27" s="45">
        <v>1114.2</v>
      </c>
      <c r="V27" s="43">
        <f t="shared" si="11"/>
        <v>1047.3</v>
      </c>
      <c r="W27" s="43">
        <f t="shared" si="12"/>
        <v>5650.6000000000004</v>
      </c>
      <c r="X27" s="46">
        <v>1893</v>
      </c>
      <c r="Y27" s="47">
        <v>1145</v>
      </c>
      <c r="Z27" s="45">
        <f t="shared" si="13"/>
        <v>2167.5</v>
      </c>
      <c r="AA27" s="51">
        <f t="shared" si="14"/>
        <v>12316.299999999999</v>
      </c>
      <c r="AB27" s="48">
        <v>0.98099999999999998</v>
      </c>
      <c r="AC27" s="50">
        <f t="shared" si="15"/>
        <v>12082.299999999999</v>
      </c>
      <c r="AD27" s="50">
        <v>11478.200000000001</v>
      </c>
    </row>
    <row r="28" s="17" customFormat="1" ht="18" customHeight="1">
      <c r="A28" s="31">
        <v>15</v>
      </c>
      <c r="B28" s="40" t="s">
        <v>58</v>
      </c>
      <c r="C28" s="46">
        <v>2400</v>
      </c>
      <c r="D28" s="42">
        <v>210</v>
      </c>
      <c r="E28" s="30">
        <v>18</v>
      </c>
      <c r="F28" s="43">
        <v>9072</v>
      </c>
      <c r="G28" s="44">
        <v>0</v>
      </c>
      <c r="H28" s="44">
        <v>0</v>
      </c>
      <c r="I28" s="45">
        <v>1217.8</v>
      </c>
      <c r="J28" s="43">
        <f t="shared" si="8"/>
        <v>0</v>
      </c>
      <c r="K28" s="44">
        <v>0</v>
      </c>
      <c r="L28" s="44">
        <v>0</v>
      </c>
      <c r="M28" s="45">
        <v>1286.4000000000001</v>
      </c>
      <c r="N28" s="43">
        <f t="shared" si="9"/>
        <v>0</v>
      </c>
      <c r="O28" s="44">
        <v>0</v>
      </c>
      <c r="P28" s="44">
        <v>0</v>
      </c>
      <c r="Q28" s="45">
        <v>1697.9000000000001</v>
      </c>
      <c r="R28" s="43">
        <f t="shared" si="10"/>
        <v>0</v>
      </c>
      <c r="S28" s="44">
        <v>0</v>
      </c>
      <c r="T28" s="30">
        <v>0</v>
      </c>
      <c r="U28" s="45">
        <v>1114.2</v>
      </c>
      <c r="V28" s="43">
        <f t="shared" si="11"/>
        <v>0</v>
      </c>
      <c r="W28" s="43">
        <f t="shared" si="12"/>
        <v>0</v>
      </c>
      <c r="X28" s="46">
        <v>2400</v>
      </c>
      <c r="Y28" s="47">
        <v>1145</v>
      </c>
      <c r="Z28" s="45">
        <f t="shared" si="13"/>
        <v>2748</v>
      </c>
      <c r="AA28" s="51">
        <f t="shared" si="14"/>
        <v>11820</v>
      </c>
      <c r="AB28" s="48">
        <v>0.94999999999999996</v>
      </c>
      <c r="AC28" s="49">
        <f t="shared" si="15"/>
        <v>11229</v>
      </c>
      <c r="AD28" s="50">
        <v>10667.6</v>
      </c>
    </row>
    <row r="29" s="17" customFormat="1" ht="18" customHeight="1">
      <c r="A29" s="31">
        <v>16</v>
      </c>
      <c r="B29" s="40" t="s">
        <v>59</v>
      </c>
      <c r="C29" s="46">
        <v>1340</v>
      </c>
      <c r="D29" s="42">
        <v>200</v>
      </c>
      <c r="E29" s="30">
        <v>18</v>
      </c>
      <c r="F29" s="43">
        <v>4824</v>
      </c>
      <c r="G29" s="44">
        <v>80</v>
      </c>
      <c r="H29" s="44">
        <v>21</v>
      </c>
      <c r="I29" s="45">
        <v>1217.8</v>
      </c>
      <c r="J29" s="43">
        <f t="shared" si="8"/>
        <v>2045.9000000000001</v>
      </c>
      <c r="K29" s="44">
        <v>70</v>
      </c>
      <c r="L29" s="44">
        <v>10</v>
      </c>
      <c r="M29" s="45">
        <v>1286.4000000000001</v>
      </c>
      <c r="N29" s="43">
        <f t="shared" si="9"/>
        <v>900.5</v>
      </c>
      <c r="O29" s="44">
        <v>0</v>
      </c>
      <c r="P29" s="44">
        <v>0</v>
      </c>
      <c r="Q29" s="45">
        <v>1697.9000000000001</v>
      </c>
      <c r="R29" s="43">
        <f t="shared" si="10"/>
        <v>0</v>
      </c>
      <c r="S29" s="44">
        <v>0</v>
      </c>
      <c r="T29" s="30">
        <v>0</v>
      </c>
      <c r="U29" s="45">
        <v>1114.2</v>
      </c>
      <c r="V29" s="43">
        <f t="shared" si="11"/>
        <v>0</v>
      </c>
      <c r="W29" s="43">
        <f t="shared" si="12"/>
        <v>2946.4000000000001</v>
      </c>
      <c r="X29" s="46">
        <v>1490</v>
      </c>
      <c r="Y29" s="47">
        <v>1145</v>
      </c>
      <c r="Z29" s="45">
        <f t="shared" si="13"/>
        <v>1706.0999999999999</v>
      </c>
      <c r="AA29" s="51">
        <f t="shared" si="14"/>
        <v>9476.5</v>
      </c>
      <c r="AB29" s="48">
        <v>0.98199999999999998</v>
      </c>
      <c r="AC29" s="50">
        <f t="shared" si="15"/>
        <v>9305.8999999999996</v>
      </c>
      <c r="AD29" s="50">
        <v>8840.6000000000004</v>
      </c>
    </row>
    <row r="30" s="17" customFormat="1" ht="18" customHeight="1">
      <c r="A30" s="31">
        <v>17</v>
      </c>
      <c r="B30" s="40" t="s">
        <v>60</v>
      </c>
      <c r="C30" s="46">
        <v>1685</v>
      </c>
      <c r="D30" s="42">
        <v>230</v>
      </c>
      <c r="E30" s="30">
        <v>18</v>
      </c>
      <c r="F30" s="43">
        <v>6975.9000000000005</v>
      </c>
      <c r="G30" s="44">
        <v>0</v>
      </c>
      <c r="H30" s="44">
        <v>0</v>
      </c>
      <c r="I30" s="45">
        <v>1217.8</v>
      </c>
      <c r="J30" s="43">
        <f t="shared" si="8"/>
        <v>0</v>
      </c>
      <c r="K30" s="44">
        <v>0</v>
      </c>
      <c r="L30" s="44">
        <v>0</v>
      </c>
      <c r="M30" s="45">
        <v>1286.4000000000001</v>
      </c>
      <c r="N30" s="43">
        <f t="shared" si="9"/>
        <v>0</v>
      </c>
      <c r="O30" s="44">
        <v>30</v>
      </c>
      <c r="P30" s="44">
        <v>21</v>
      </c>
      <c r="Q30" s="45">
        <v>1697.9000000000001</v>
      </c>
      <c r="R30" s="43">
        <f t="shared" si="10"/>
        <v>1069.7</v>
      </c>
      <c r="S30" s="44">
        <v>0</v>
      </c>
      <c r="T30" s="30">
        <v>0</v>
      </c>
      <c r="U30" s="45">
        <v>1114.2</v>
      </c>
      <c r="V30" s="43">
        <f t="shared" si="11"/>
        <v>0</v>
      </c>
      <c r="W30" s="43">
        <f t="shared" si="12"/>
        <v>1069.7</v>
      </c>
      <c r="X30" s="46">
        <v>1715</v>
      </c>
      <c r="Y30" s="47">
        <v>1145</v>
      </c>
      <c r="Z30" s="45">
        <f t="shared" si="13"/>
        <v>1963.7</v>
      </c>
      <c r="AA30" s="51">
        <f t="shared" si="14"/>
        <v>10009.300000000001</v>
      </c>
      <c r="AB30" s="48">
        <v>0.98299999999999998</v>
      </c>
      <c r="AC30" s="49">
        <f t="shared" si="15"/>
        <v>9839.1000000000004</v>
      </c>
      <c r="AD30" s="50">
        <v>9347.1000000000004</v>
      </c>
    </row>
    <row r="31" s="17" customFormat="1" ht="18" customHeight="1">
      <c r="A31" s="31">
        <v>18</v>
      </c>
      <c r="B31" s="40" t="s">
        <v>61</v>
      </c>
      <c r="C31" s="46">
        <v>899</v>
      </c>
      <c r="D31" s="42">
        <v>202</v>
      </c>
      <c r="E31" s="30">
        <v>18</v>
      </c>
      <c r="F31" s="43">
        <v>3268.8000000000002</v>
      </c>
      <c r="G31" s="44">
        <v>0</v>
      </c>
      <c r="H31" s="44">
        <v>0</v>
      </c>
      <c r="I31" s="45">
        <v>1217.8</v>
      </c>
      <c r="J31" s="43">
        <f t="shared" si="8"/>
        <v>0</v>
      </c>
      <c r="K31" s="44">
        <v>0</v>
      </c>
      <c r="L31" s="44">
        <v>0</v>
      </c>
      <c r="M31" s="45">
        <v>1286.4000000000001</v>
      </c>
      <c r="N31" s="43">
        <f t="shared" si="9"/>
        <v>0</v>
      </c>
      <c r="O31" s="44">
        <v>0</v>
      </c>
      <c r="P31" s="44">
        <v>0</v>
      </c>
      <c r="Q31" s="45">
        <v>1697.9000000000001</v>
      </c>
      <c r="R31" s="43">
        <f t="shared" si="10"/>
        <v>0</v>
      </c>
      <c r="S31" s="44">
        <v>0</v>
      </c>
      <c r="T31" s="30">
        <v>0</v>
      </c>
      <c r="U31" s="45">
        <v>1114.2</v>
      </c>
      <c r="V31" s="43">
        <f t="shared" si="11"/>
        <v>0</v>
      </c>
      <c r="W31" s="43">
        <f t="shared" si="12"/>
        <v>0</v>
      </c>
      <c r="X31" s="46">
        <v>899</v>
      </c>
      <c r="Y31" s="47">
        <v>1145</v>
      </c>
      <c r="Z31" s="45">
        <f t="shared" si="13"/>
        <v>1029.4000000000001</v>
      </c>
      <c r="AA31" s="51">
        <f t="shared" si="14"/>
        <v>4298.2000000000007</v>
      </c>
      <c r="AB31" s="48">
        <v>0.98799999999999999</v>
      </c>
      <c r="AC31" s="50">
        <f t="shared" si="15"/>
        <v>4246.6000000000004</v>
      </c>
      <c r="AD31" s="50">
        <v>4034.3000000000002</v>
      </c>
    </row>
    <row r="32" s="17" customFormat="1" ht="18" customHeight="1">
      <c r="A32" s="31">
        <v>19</v>
      </c>
      <c r="B32" s="40" t="s">
        <v>62</v>
      </c>
      <c r="C32" s="46">
        <v>2200</v>
      </c>
      <c r="D32" s="42">
        <v>310.04000000000002</v>
      </c>
      <c r="E32" s="30">
        <v>18</v>
      </c>
      <c r="F32" s="43">
        <v>12277.6</v>
      </c>
      <c r="G32" s="44">
        <v>0</v>
      </c>
      <c r="H32" s="44">
        <v>21</v>
      </c>
      <c r="I32" s="45">
        <v>1217.8</v>
      </c>
      <c r="J32" s="43">
        <f t="shared" si="8"/>
        <v>0</v>
      </c>
      <c r="K32" s="44">
        <v>0</v>
      </c>
      <c r="L32" s="44">
        <v>21</v>
      </c>
      <c r="M32" s="45">
        <v>1286.4000000000001</v>
      </c>
      <c r="N32" s="43">
        <f t="shared" si="9"/>
        <v>0</v>
      </c>
      <c r="O32" s="44">
        <v>0</v>
      </c>
      <c r="P32" s="44">
        <v>0</v>
      </c>
      <c r="Q32" s="45">
        <v>1697.9000000000001</v>
      </c>
      <c r="R32" s="43">
        <f t="shared" si="10"/>
        <v>0</v>
      </c>
      <c r="S32" s="44">
        <v>0</v>
      </c>
      <c r="T32" s="30">
        <v>0</v>
      </c>
      <c r="U32" s="45">
        <v>1114.2</v>
      </c>
      <c r="V32" s="43">
        <f t="shared" si="11"/>
        <v>0</v>
      </c>
      <c r="W32" s="43">
        <f t="shared" si="12"/>
        <v>0</v>
      </c>
      <c r="X32" s="46">
        <v>2200</v>
      </c>
      <c r="Y32" s="47">
        <v>1145</v>
      </c>
      <c r="Z32" s="45">
        <f t="shared" si="13"/>
        <v>2519</v>
      </c>
      <c r="AA32" s="51">
        <f t="shared" si="14"/>
        <v>14796.6</v>
      </c>
      <c r="AB32" s="48">
        <v>0.98299999999999998</v>
      </c>
      <c r="AC32" s="49">
        <f t="shared" si="15"/>
        <v>14545.1</v>
      </c>
      <c r="AD32" s="50">
        <v>13817.799999999999</v>
      </c>
    </row>
    <row r="33" s="17" customFormat="1" ht="18" customHeight="1">
      <c r="A33" s="31">
        <v>20</v>
      </c>
      <c r="B33" s="40" t="s">
        <v>63</v>
      </c>
      <c r="C33" s="46">
        <v>490</v>
      </c>
      <c r="D33" s="42">
        <v>210</v>
      </c>
      <c r="E33" s="30">
        <v>18</v>
      </c>
      <c r="F33" s="43">
        <v>1852.2</v>
      </c>
      <c r="G33" s="44">
        <v>0</v>
      </c>
      <c r="H33" s="44">
        <v>0</v>
      </c>
      <c r="I33" s="45">
        <v>1217.8</v>
      </c>
      <c r="J33" s="43">
        <f t="shared" si="8"/>
        <v>0</v>
      </c>
      <c r="K33" s="44">
        <v>420</v>
      </c>
      <c r="L33" s="44">
        <v>14</v>
      </c>
      <c r="M33" s="45">
        <v>1286.4000000000001</v>
      </c>
      <c r="N33" s="43">
        <f t="shared" si="9"/>
        <v>7564</v>
      </c>
      <c r="O33" s="44">
        <v>0</v>
      </c>
      <c r="P33" s="44">
        <v>0</v>
      </c>
      <c r="Q33" s="45">
        <v>1697.9000000000001</v>
      </c>
      <c r="R33" s="43">
        <f t="shared" si="10"/>
        <v>0</v>
      </c>
      <c r="S33" s="44">
        <v>0</v>
      </c>
      <c r="T33" s="30">
        <v>0</v>
      </c>
      <c r="U33" s="45">
        <v>1114.2</v>
      </c>
      <c r="V33" s="43">
        <f t="shared" si="11"/>
        <v>0</v>
      </c>
      <c r="W33" s="43">
        <f t="shared" si="12"/>
        <v>7564</v>
      </c>
      <c r="X33" s="46">
        <v>910</v>
      </c>
      <c r="Y33" s="47">
        <v>1145</v>
      </c>
      <c r="Z33" s="45">
        <f t="shared" si="13"/>
        <v>1042</v>
      </c>
      <c r="AA33" s="51">
        <f t="shared" si="14"/>
        <v>10458.200000000001</v>
      </c>
      <c r="AB33" s="48">
        <v>0.9890000000000001</v>
      </c>
      <c r="AC33" s="50">
        <f t="shared" si="15"/>
        <v>10343.200000000001</v>
      </c>
      <c r="AD33" s="50">
        <v>9826</v>
      </c>
    </row>
    <row r="34" s="17" customFormat="1" ht="18" customHeight="1">
      <c r="A34" s="31">
        <v>21</v>
      </c>
      <c r="B34" s="40" t="s">
        <v>64</v>
      </c>
      <c r="C34" s="46">
        <v>670</v>
      </c>
      <c r="D34" s="42">
        <v>205</v>
      </c>
      <c r="E34" s="30">
        <v>18</v>
      </c>
      <c r="F34" s="43">
        <v>2472.3000000000002</v>
      </c>
      <c r="G34" s="44">
        <v>0</v>
      </c>
      <c r="H34" s="44">
        <v>0</v>
      </c>
      <c r="I34" s="45">
        <v>1217.8</v>
      </c>
      <c r="J34" s="43">
        <f t="shared" si="8"/>
        <v>0</v>
      </c>
      <c r="K34" s="44">
        <v>0</v>
      </c>
      <c r="L34" s="44">
        <v>0</v>
      </c>
      <c r="M34" s="45">
        <v>1286.4000000000001</v>
      </c>
      <c r="N34" s="43">
        <f t="shared" si="9"/>
        <v>0</v>
      </c>
      <c r="O34" s="44">
        <v>0</v>
      </c>
      <c r="P34" s="44">
        <v>0</v>
      </c>
      <c r="Q34" s="45">
        <v>1697.9000000000001</v>
      </c>
      <c r="R34" s="43">
        <f t="shared" si="10"/>
        <v>0</v>
      </c>
      <c r="S34" s="44">
        <v>0</v>
      </c>
      <c r="T34" s="30">
        <v>0</v>
      </c>
      <c r="U34" s="45">
        <v>1114.2</v>
      </c>
      <c r="V34" s="43">
        <f t="shared" si="11"/>
        <v>0</v>
      </c>
      <c r="W34" s="43">
        <f t="shared" si="12"/>
        <v>0</v>
      </c>
      <c r="X34" s="46">
        <v>670</v>
      </c>
      <c r="Y34" s="47">
        <v>1145</v>
      </c>
      <c r="Z34" s="45">
        <f t="shared" si="13"/>
        <v>767.20000000000005</v>
      </c>
      <c r="AA34" s="51">
        <f t="shared" si="14"/>
        <v>3239.5</v>
      </c>
      <c r="AB34" s="48">
        <v>0.98599999999999999</v>
      </c>
      <c r="AC34" s="49">
        <f t="shared" si="15"/>
        <v>3194.0999999999999</v>
      </c>
      <c r="AD34" s="50">
        <v>3034.4000000000001</v>
      </c>
    </row>
    <row r="35" s="17" customFormat="1" ht="18" customHeight="1">
      <c r="A35" s="31">
        <v>22</v>
      </c>
      <c r="B35" s="40" t="s">
        <v>65</v>
      </c>
      <c r="C35" s="46">
        <v>960</v>
      </c>
      <c r="D35" s="42">
        <v>208</v>
      </c>
      <c r="E35" s="30">
        <v>18</v>
      </c>
      <c r="F35" s="43">
        <v>3594.2000000000003</v>
      </c>
      <c r="G35" s="44">
        <v>0</v>
      </c>
      <c r="H35" s="44">
        <v>0</v>
      </c>
      <c r="I35" s="45">
        <v>1217.8</v>
      </c>
      <c r="J35" s="43">
        <f t="shared" si="8"/>
        <v>0</v>
      </c>
      <c r="K35" s="44">
        <v>0</v>
      </c>
      <c r="L35" s="44">
        <v>0</v>
      </c>
      <c r="M35" s="45">
        <v>1286.4000000000001</v>
      </c>
      <c r="N35" s="43">
        <f t="shared" si="9"/>
        <v>0</v>
      </c>
      <c r="O35" s="44">
        <v>0</v>
      </c>
      <c r="P35" s="44">
        <v>0</v>
      </c>
      <c r="Q35" s="45">
        <v>1697.9000000000001</v>
      </c>
      <c r="R35" s="43">
        <f t="shared" si="10"/>
        <v>0</v>
      </c>
      <c r="S35" s="44">
        <v>0</v>
      </c>
      <c r="T35" s="30">
        <v>0</v>
      </c>
      <c r="U35" s="45">
        <v>1114.2</v>
      </c>
      <c r="V35" s="43">
        <f t="shared" si="11"/>
        <v>0</v>
      </c>
      <c r="W35" s="43">
        <f t="shared" si="12"/>
        <v>0</v>
      </c>
      <c r="X35" s="46">
        <v>960</v>
      </c>
      <c r="Y35" s="47">
        <v>1145</v>
      </c>
      <c r="Z35" s="45">
        <f t="shared" si="13"/>
        <v>1099.2</v>
      </c>
      <c r="AA35" s="51">
        <f t="shared" si="14"/>
        <v>4693.4000000000005</v>
      </c>
      <c r="AB35" s="48">
        <v>0.98699999999999999</v>
      </c>
      <c r="AC35" s="50">
        <f t="shared" si="15"/>
        <v>4632.3999999999996</v>
      </c>
      <c r="AD35" s="50">
        <v>4400.8000000000002</v>
      </c>
    </row>
    <row r="36" s="17" customFormat="1" ht="18" customHeight="1">
      <c r="A36" s="31">
        <v>23</v>
      </c>
      <c r="B36" s="40" t="s">
        <v>66</v>
      </c>
      <c r="C36" s="46">
        <v>670</v>
      </c>
      <c r="D36" s="42">
        <v>210</v>
      </c>
      <c r="E36" s="30">
        <v>18</v>
      </c>
      <c r="F36" s="43">
        <v>2532.6000000000004</v>
      </c>
      <c r="G36" s="44">
        <v>0</v>
      </c>
      <c r="H36" s="44">
        <v>21</v>
      </c>
      <c r="I36" s="45">
        <v>1217.8</v>
      </c>
      <c r="J36" s="43">
        <f t="shared" si="8"/>
        <v>0</v>
      </c>
      <c r="K36" s="44">
        <v>0</v>
      </c>
      <c r="L36" s="44">
        <v>0</v>
      </c>
      <c r="M36" s="45">
        <v>1286.4000000000001</v>
      </c>
      <c r="N36" s="43">
        <f t="shared" si="9"/>
        <v>0</v>
      </c>
      <c r="O36" s="44">
        <v>0</v>
      </c>
      <c r="P36" s="44">
        <v>0</v>
      </c>
      <c r="Q36" s="45">
        <v>1697.9000000000001</v>
      </c>
      <c r="R36" s="43">
        <f t="shared" si="10"/>
        <v>0</v>
      </c>
      <c r="S36" s="44">
        <v>0</v>
      </c>
      <c r="T36" s="30">
        <v>0</v>
      </c>
      <c r="U36" s="45">
        <v>1114.2</v>
      </c>
      <c r="V36" s="43">
        <f t="shared" si="11"/>
        <v>0</v>
      </c>
      <c r="W36" s="43">
        <f t="shared" si="12"/>
        <v>0</v>
      </c>
      <c r="X36" s="46">
        <v>670</v>
      </c>
      <c r="Y36" s="47">
        <v>1145</v>
      </c>
      <c r="Z36" s="45">
        <f t="shared" si="13"/>
        <v>767.20000000000005</v>
      </c>
      <c r="AA36" s="51">
        <f t="shared" si="14"/>
        <v>3299.8000000000002</v>
      </c>
      <c r="AB36" s="48">
        <v>0.98699999999999999</v>
      </c>
      <c r="AC36" s="49">
        <f t="shared" si="15"/>
        <v>3256.9000000000001</v>
      </c>
      <c r="AD36" s="50">
        <v>3094.0999999999999</v>
      </c>
    </row>
    <row r="37" s="17" customFormat="1" ht="18" customHeight="1">
      <c r="A37" s="31">
        <v>24</v>
      </c>
      <c r="B37" s="40" t="s">
        <v>67</v>
      </c>
      <c r="C37" s="46">
        <v>1520</v>
      </c>
      <c r="D37" s="42">
        <v>200</v>
      </c>
      <c r="E37" s="30">
        <v>18</v>
      </c>
      <c r="F37" s="43">
        <v>5472</v>
      </c>
      <c r="G37" s="44">
        <v>0</v>
      </c>
      <c r="H37" s="44">
        <v>0</v>
      </c>
      <c r="I37" s="45">
        <v>1217.8</v>
      </c>
      <c r="J37" s="43">
        <f t="shared" si="8"/>
        <v>0</v>
      </c>
      <c r="K37" s="44">
        <v>0</v>
      </c>
      <c r="L37" s="44">
        <v>0</v>
      </c>
      <c r="M37" s="45">
        <v>1286.4000000000001</v>
      </c>
      <c r="N37" s="43">
        <f t="shared" si="9"/>
        <v>0</v>
      </c>
      <c r="O37" s="44">
        <v>0</v>
      </c>
      <c r="P37" s="44">
        <v>0</v>
      </c>
      <c r="Q37" s="45">
        <v>1697.9000000000001</v>
      </c>
      <c r="R37" s="43">
        <f t="shared" si="10"/>
        <v>0</v>
      </c>
      <c r="S37" s="44">
        <v>0</v>
      </c>
      <c r="T37" s="30">
        <v>0</v>
      </c>
      <c r="U37" s="45">
        <v>1114.2</v>
      </c>
      <c r="V37" s="43">
        <f t="shared" si="11"/>
        <v>0</v>
      </c>
      <c r="W37" s="43">
        <f t="shared" si="12"/>
        <v>0</v>
      </c>
      <c r="X37" s="46">
        <v>1520</v>
      </c>
      <c r="Y37" s="47">
        <v>1145</v>
      </c>
      <c r="Z37" s="45">
        <f t="shared" si="13"/>
        <v>1740.4000000000001</v>
      </c>
      <c r="AA37" s="51">
        <f t="shared" si="14"/>
        <v>7212.3999999999996</v>
      </c>
      <c r="AB37" s="48">
        <v>0.98199999999999998</v>
      </c>
      <c r="AC37" s="50">
        <f t="shared" si="15"/>
        <v>7082.6000000000004</v>
      </c>
      <c r="AD37" s="50">
        <v>6728.3999999999996</v>
      </c>
    </row>
    <row r="38" s="17" customFormat="1" ht="18" customHeight="1">
      <c r="A38" s="31">
        <v>25</v>
      </c>
      <c r="B38" s="40" t="s">
        <v>68</v>
      </c>
      <c r="C38" s="46">
        <v>800</v>
      </c>
      <c r="D38" s="42">
        <v>210</v>
      </c>
      <c r="E38" s="30">
        <v>18</v>
      </c>
      <c r="F38" s="43">
        <v>3024</v>
      </c>
      <c r="G38" s="44">
        <v>10</v>
      </c>
      <c r="H38" s="44">
        <v>13</v>
      </c>
      <c r="I38" s="45">
        <v>1217.8</v>
      </c>
      <c r="J38" s="43">
        <f t="shared" si="8"/>
        <v>158.30000000000001</v>
      </c>
      <c r="K38" s="44">
        <v>0</v>
      </c>
      <c r="L38" s="44">
        <v>0</v>
      </c>
      <c r="M38" s="45">
        <v>1286.4000000000001</v>
      </c>
      <c r="N38" s="43">
        <f t="shared" si="9"/>
        <v>0</v>
      </c>
      <c r="O38" s="44">
        <v>0</v>
      </c>
      <c r="P38" s="44">
        <v>0</v>
      </c>
      <c r="Q38" s="45">
        <v>1697.9000000000001</v>
      </c>
      <c r="R38" s="43">
        <f t="shared" si="10"/>
        <v>0</v>
      </c>
      <c r="S38" s="44">
        <v>15</v>
      </c>
      <c r="T38" s="30">
        <v>10</v>
      </c>
      <c r="U38" s="45">
        <v>1114.2</v>
      </c>
      <c r="V38" s="43">
        <f t="shared" si="11"/>
        <v>167.09999999999999</v>
      </c>
      <c r="W38" s="43">
        <f t="shared" si="12"/>
        <v>325.39999999999998</v>
      </c>
      <c r="X38" s="46">
        <v>825</v>
      </c>
      <c r="Y38" s="47">
        <v>1145</v>
      </c>
      <c r="Z38" s="45">
        <f t="shared" si="13"/>
        <v>944.60000000000002</v>
      </c>
      <c r="AA38" s="51">
        <f t="shared" si="14"/>
        <v>4294</v>
      </c>
      <c r="AB38" s="48">
        <v>0.97900000000000009</v>
      </c>
      <c r="AC38" s="49">
        <f t="shared" si="15"/>
        <v>4203.8000000000002</v>
      </c>
      <c r="AD38" s="50">
        <v>3993.5999999999999</v>
      </c>
    </row>
    <row r="39" s="17" customFormat="1" ht="18" customHeight="1">
      <c r="A39" s="31">
        <v>26</v>
      </c>
      <c r="B39" s="40" t="s">
        <v>69</v>
      </c>
      <c r="C39" s="46">
        <v>450</v>
      </c>
      <c r="D39" s="42">
        <v>202</v>
      </c>
      <c r="E39" s="30">
        <v>18</v>
      </c>
      <c r="F39" s="43">
        <v>1636.2</v>
      </c>
      <c r="G39" s="44">
        <v>0</v>
      </c>
      <c r="H39" s="44">
        <v>0</v>
      </c>
      <c r="I39" s="45">
        <v>1217.8</v>
      </c>
      <c r="J39" s="43">
        <f t="shared" si="8"/>
        <v>0</v>
      </c>
      <c r="K39" s="44">
        <v>0</v>
      </c>
      <c r="L39" s="44">
        <v>0</v>
      </c>
      <c r="M39" s="45">
        <v>1286.4000000000001</v>
      </c>
      <c r="N39" s="43">
        <f t="shared" si="9"/>
        <v>0</v>
      </c>
      <c r="O39" s="44">
        <v>0</v>
      </c>
      <c r="P39" s="44">
        <v>0</v>
      </c>
      <c r="Q39" s="45">
        <v>1697.9000000000001</v>
      </c>
      <c r="R39" s="43">
        <f t="shared" si="10"/>
        <v>0</v>
      </c>
      <c r="S39" s="44">
        <v>0</v>
      </c>
      <c r="T39" s="30">
        <v>0</v>
      </c>
      <c r="U39" s="45">
        <v>1114.2</v>
      </c>
      <c r="V39" s="43">
        <f t="shared" si="11"/>
        <v>0</v>
      </c>
      <c r="W39" s="43">
        <f t="shared" si="12"/>
        <v>0</v>
      </c>
      <c r="X39" s="46">
        <v>450</v>
      </c>
      <c r="Y39" s="47">
        <v>1145</v>
      </c>
      <c r="Z39" s="45">
        <f t="shared" si="13"/>
        <v>515.29999999999995</v>
      </c>
      <c r="AA39" s="51">
        <f t="shared" si="14"/>
        <v>2151.5</v>
      </c>
      <c r="AB39" s="48">
        <v>0.98999999999999999</v>
      </c>
      <c r="AC39" s="50">
        <f t="shared" si="15"/>
        <v>2130</v>
      </c>
      <c r="AD39" s="50">
        <v>2023.5</v>
      </c>
    </row>
    <row r="40" s="17" customFormat="1" ht="18" customHeight="1">
      <c r="A40" s="31">
        <v>27</v>
      </c>
      <c r="B40" s="40" t="s">
        <v>70</v>
      </c>
      <c r="C40" s="46">
        <v>641</v>
      </c>
      <c r="D40" s="42">
        <v>200</v>
      </c>
      <c r="E40" s="30">
        <v>18</v>
      </c>
      <c r="F40" s="43">
        <v>2307.5999999999999</v>
      </c>
      <c r="G40" s="44">
        <v>0</v>
      </c>
      <c r="H40" s="44">
        <v>0</v>
      </c>
      <c r="I40" s="45">
        <v>1217.8</v>
      </c>
      <c r="J40" s="43">
        <f t="shared" si="8"/>
        <v>0</v>
      </c>
      <c r="K40" s="44">
        <v>0</v>
      </c>
      <c r="L40" s="44">
        <v>0</v>
      </c>
      <c r="M40" s="45">
        <v>1286.4000000000001</v>
      </c>
      <c r="N40" s="43">
        <f t="shared" si="9"/>
        <v>0</v>
      </c>
      <c r="O40" s="44">
        <v>0</v>
      </c>
      <c r="P40" s="44">
        <v>0</v>
      </c>
      <c r="Q40" s="45">
        <v>1697.9000000000001</v>
      </c>
      <c r="R40" s="43">
        <f t="shared" si="10"/>
        <v>0</v>
      </c>
      <c r="S40" s="44">
        <v>0</v>
      </c>
      <c r="T40" s="30">
        <v>0</v>
      </c>
      <c r="U40" s="45">
        <v>1114.2</v>
      </c>
      <c r="V40" s="43">
        <f t="shared" si="11"/>
        <v>0</v>
      </c>
      <c r="W40" s="43">
        <f t="shared" si="12"/>
        <v>0</v>
      </c>
      <c r="X40" s="46">
        <v>641</v>
      </c>
      <c r="Y40" s="47">
        <v>1145</v>
      </c>
      <c r="Z40" s="45">
        <f t="shared" si="13"/>
        <v>733.89999999999998</v>
      </c>
      <c r="AA40" s="51">
        <f t="shared" si="14"/>
        <v>3041.5</v>
      </c>
      <c r="AB40" s="48">
        <v>0.98499999999999999</v>
      </c>
      <c r="AC40" s="49">
        <f t="shared" si="15"/>
        <v>2995.9000000000001</v>
      </c>
      <c r="AD40" s="50">
        <v>2846.0999999999999</v>
      </c>
    </row>
    <row r="41" s="17" customFormat="1" ht="18" customHeight="1">
      <c r="A41" s="31">
        <v>28</v>
      </c>
      <c r="B41" s="40" t="s">
        <v>71</v>
      </c>
      <c r="C41" s="46">
        <v>1559</v>
      </c>
      <c r="D41" s="42">
        <v>200</v>
      </c>
      <c r="E41" s="30">
        <v>18</v>
      </c>
      <c r="F41" s="43">
        <v>5612.4000000000005</v>
      </c>
      <c r="G41" s="44">
        <v>0</v>
      </c>
      <c r="H41" s="44">
        <v>0</v>
      </c>
      <c r="I41" s="45">
        <v>1217.8</v>
      </c>
      <c r="J41" s="43">
        <f t="shared" si="8"/>
        <v>0</v>
      </c>
      <c r="K41" s="44">
        <v>0</v>
      </c>
      <c r="L41" s="44">
        <v>0</v>
      </c>
      <c r="M41" s="45">
        <v>1286.4000000000001</v>
      </c>
      <c r="N41" s="43">
        <f t="shared" si="9"/>
        <v>0</v>
      </c>
      <c r="O41" s="44">
        <v>0</v>
      </c>
      <c r="P41" s="44">
        <v>0</v>
      </c>
      <c r="Q41" s="45">
        <v>1697.9000000000001</v>
      </c>
      <c r="R41" s="43">
        <f t="shared" si="10"/>
        <v>0</v>
      </c>
      <c r="S41" s="44">
        <v>0</v>
      </c>
      <c r="T41" s="30">
        <v>0</v>
      </c>
      <c r="U41" s="45">
        <v>1114.2</v>
      </c>
      <c r="V41" s="43">
        <f t="shared" si="11"/>
        <v>0</v>
      </c>
      <c r="W41" s="43">
        <f t="shared" si="12"/>
        <v>0</v>
      </c>
      <c r="X41" s="46">
        <v>1559</v>
      </c>
      <c r="Y41" s="47">
        <v>1145</v>
      </c>
      <c r="Z41" s="45">
        <f t="shared" si="13"/>
        <v>1785.0999999999999</v>
      </c>
      <c r="AA41" s="51">
        <f t="shared" si="14"/>
        <v>7397.5</v>
      </c>
      <c r="AB41" s="48">
        <v>0.97999999999999998</v>
      </c>
      <c r="AC41" s="50">
        <f t="shared" si="15"/>
        <v>7249.6000000000004</v>
      </c>
      <c r="AD41" s="50">
        <v>6887.1000000000004</v>
      </c>
    </row>
    <row r="42" s="17" customFormat="1" ht="18" customHeight="1">
      <c r="A42" s="31">
        <v>29</v>
      </c>
      <c r="B42" s="40" t="s">
        <v>72</v>
      </c>
      <c r="C42" s="46">
        <v>500</v>
      </c>
      <c r="D42" s="42">
        <v>210</v>
      </c>
      <c r="E42" s="30">
        <v>18</v>
      </c>
      <c r="F42" s="43">
        <v>1890</v>
      </c>
      <c r="G42" s="44">
        <v>0</v>
      </c>
      <c r="H42" s="44">
        <v>0</v>
      </c>
      <c r="I42" s="45">
        <v>1217.8</v>
      </c>
      <c r="J42" s="43">
        <f t="shared" si="8"/>
        <v>0</v>
      </c>
      <c r="K42" s="44">
        <v>25</v>
      </c>
      <c r="L42" s="44">
        <v>10</v>
      </c>
      <c r="M42" s="45">
        <v>1286.4000000000001</v>
      </c>
      <c r="N42" s="43">
        <f t="shared" si="9"/>
        <v>321.60000000000002</v>
      </c>
      <c r="O42" s="44">
        <v>10</v>
      </c>
      <c r="P42" s="44">
        <v>21</v>
      </c>
      <c r="Q42" s="45">
        <v>1697.9000000000001</v>
      </c>
      <c r="R42" s="43">
        <f t="shared" si="10"/>
        <v>356.60000000000002</v>
      </c>
      <c r="S42" s="44">
        <v>0</v>
      </c>
      <c r="T42" s="30">
        <v>0</v>
      </c>
      <c r="U42" s="45">
        <v>1114.2</v>
      </c>
      <c r="V42" s="43">
        <f t="shared" si="11"/>
        <v>0</v>
      </c>
      <c r="W42" s="43">
        <f t="shared" si="12"/>
        <v>678.20000000000005</v>
      </c>
      <c r="X42" s="46">
        <v>535</v>
      </c>
      <c r="Y42" s="47">
        <v>1145</v>
      </c>
      <c r="Z42" s="45">
        <f t="shared" si="13"/>
        <v>612.60000000000002</v>
      </c>
      <c r="AA42" s="51">
        <f t="shared" si="14"/>
        <v>3180.8000000000002</v>
      </c>
      <c r="AB42" s="48">
        <v>0.98699999999999999</v>
      </c>
      <c r="AC42" s="49">
        <f t="shared" si="15"/>
        <v>3139.4000000000001</v>
      </c>
      <c r="AD42" s="50">
        <v>2982.4000000000001</v>
      </c>
    </row>
    <row r="43" s="17" customFormat="1" ht="18" customHeight="1">
      <c r="A43" s="31">
        <v>30</v>
      </c>
      <c r="B43" s="40" t="s">
        <v>73</v>
      </c>
      <c r="C43" s="46">
        <v>1524</v>
      </c>
      <c r="D43" s="42">
        <v>225</v>
      </c>
      <c r="E43" s="30">
        <v>18</v>
      </c>
      <c r="F43" s="43">
        <v>6172.2000000000007</v>
      </c>
      <c r="G43" s="44">
        <v>0</v>
      </c>
      <c r="H43" s="44">
        <v>21</v>
      </c>
      <c r="I43" s="45">
        <v>1217.8</v>
      </c>
      <c r="J43" s="43">
        <f t="shared" si="8"/>
        <v>0</v>
      </c>
      <c r="K43" s="44">
        <v>0</v>
      </c>
      <c r="L43" s="44">
        <v>21</v>
      </c>
      <c r="M43" s="45">
        <v>1286.4000000000001</v>
      </c>
      <c r="N43" s="43">
        <f t="shared" si="9"/>
        <v>0</v>
      </c>
      <c r="O43" s="44">
        <v>0</v>
      </c>
      <c r="P43" s="44">
        <v>0</v>
      </c>
      <c r="Q43" s="45">
        <v>1697.9000000000001</v>
      </c>
      <c r="R43" s="43">
        <f t="shared" si="10"/>
        <v>0</v>
      </c>
      <c r="S43" s="44">
        <v>0</v>
      </c>
      <c r="T43" s="30">
        <v>0</v>
      </c>
      <c r="U43" s="45">
        <v>1114.2</v>
      </c>
      <c r="V43" s="43">
        <f t="shared" si="11"/>
        <v>0</v>
      </c>
      <c r="W43" s="43">
        <f t="shared" si="12"/>
        <v>0</v>
      </c>
      <c r="X43" s="46">
        <v>1524</v>
      </c>
      <c r="Y43" s="47">
        <v>1145</v>
      </c>
      <c r="Z43" s="45">
        <f t="shared" si="13"/>
        <v>1745</v>
      </c>
      <c r="AA43" s="51">
        <f t="shared" si="14"/>
        <v>7917.2000000000007</v>
      </c>
      <c r="AB43" s="48">
        <v>0.98599999999999999</v>
      </c>
      <c r="AC43" s="50">
        <f t="shared" si="15"/>
        <v>7806.3999999999996</v>
      </c>
      <c r="AD43" s="50">
        <v>7416.1000000000004</v>
      </c>
    </row>
    <row r="44" s="17" customFormat="1" ht="18" customHeight="1">
      <c r="A44" s="31">
        <v>31</v>
      </c>
      <c r="B44" s="40" t="s">
        <v>74</v>
      </c>
      <c r="C44" s="46">
        <v>425</v>
      </c>
      <c r="D44" s="42">
        <v>239</v>
      </c>
      <c r="E44" s="30">
        <v>18</v>
      </c>
      <c r="F44" s="43">
        <v>1828.4000000000001</v>
      </c>
      <c r="G44" s="44">
        <v>150</v>
      </c>
      <c r="H44" s="44">
        <v>21</v>
      </c>
      <c r="I44" s="45">
        <v>1217.8</v>
      </c>
      <c r="J44" s="43">
        <f t="shared" si="8"/>
        <v>3836.0999999999999</v>
      </c>
      <c r="K44" s="44">
        <v>130</v>
      </c>
      <c r="L44" s="44">
        <v>21</v>
      </c>
      <c r="M44" s="45">
        <v>1286.4000000000001</v>
      </c>
      <c r="N44" s="43">
        <f t="shared" si="9"/>
        <v>3511.9000000000001</v>
      </c>
      <c r="O44" s="44">
        <v>0</v>
      </c>
      <c r="P44" s="44">
        <v>0</v>
      </c>
      <c r="Q44" s="45">
        <v>1697.9000000000001</v>
      </c>
      <c r="R44" s="43">
        <f t="shared" si="10"/>
        <v>0</v>
      </c>
      <c r="S44" s="44">
        <v>100</v>
      </c>
      <c r="T44" s="30">
        <v>10</v>
      </c>
      <c r="U44" s="45">
        <v>1114.2</v>
      </c>
      <c r="V44" s="43">
        <f t="shared" si="11"/>
        <v>1114.2</v>
      </c>
      <c r="W44" s="43">
        <f t="shared" si="12"/>
        <v>8462.2000000000007</v>
      </c>
      <c r="X44" s="46">
        <v>805</v>
      </c>
      <c r="Y44" s="47">
        <v>1145</v>
      </c>
      <c r="Z44" s="45">
        <f t="shared" si="13"/>
        <v>921.70000000000005</v>
      </c>
      <c r="AA44" s="51">
        <f t="shared" si="14"/>
        <v>11212.300000000001</v>
      </c>
      <c r="AB44" s="48">
        <v>0.98999999999999999</v>
      </c>
      <c r="AC44" s="55">
        <f t="shared" si="15"/>
        <v>11100.200000000001</v>
      </c>
      <c r="AD44" s="50">
        <v>10545.200000000001</v>
      </c>
    </row>
    <row r="45" s="17" customFormat="1" ht="18" customHeight="1">
      <c r="A45" s="31">
        <v>32</v>
      </c>
      <c r="B45" s="40" t="s">
        <v>75</v>
      </c>
      <c r="C45" s="46">
        <v>403</v>
      </c>
      <c r="D45" s="42">
        <v>200</v>
      </c>
      <c r="E45" s="30">
        <v>18</v>
      </c>
      <c r="F45" s="43">
        <v>1450.8000000000002</v>
      </c>
      <c r="G45" s="44">
        <v>0</v>
      </c>
      <c r="H45" s="44">
        <v>21</v>
      </c>
      <c r="I45" s="45">
        <v>1217.8</v>
      </c>
      <c r="J45" s="43">
        <f t="shared" si="8"/>
        <v>0</v>
      </c>
      <c r="K45" s="44">
        <v>170</v>
      </c>
      <c r="L45" s="44">
        <v>21</v>
      </c>
      <c r="M45" s="45">
        <v>1286.4000000000001</v>
      </c>
      <c r="N45" s="43">
        <f t="shared" si="9"/>
        <v>4592.3999999999996</v>
      </c>
      <c r="O45" s="44">
        <v>0</v>
      </c>
      <c r="P45" s="44">
        <v>0</v>
      </c>
      <c r="Q45" s="45">
        <v>1697.9000000000001</v>
      </c>
      <c r="R45" s="43">
        <f t="shared" si="10"/>
        <v>0</v>
      </c>
      <c r="S45" s="44">
        <v>0</v>
      </c>
      <c r="T45" s="30">
        <v>0</v>
      </c>
      <c r="U45" s="45">
        <v>1114.2</v>
      </c>
      <c r="V45" s="43">
        <f t="shared" si="11"/>
        <v>0</v>
      </c>
      <c r="W45" s="43">
        <f t="shared" si="12"/>
        <v>4592.3999999999996</v>
      </c>
      <c r="X45" s="46">
        <v>573</v>
      </c>
      <c r="Y45" s="47">
        <v>1145</v>
      </c>
      <c r="Z45" s="45">
        <f t="shared" si="13"/>
        <v>656.10000000000002</v>
      </c>
      <c r="AA45" s="51">
        <f t="shared" si="14"/>
        <v>6699.2999999999993</v>
      </c>
      <c r="AB45" s="48">
        <v>0.98699999999999999</v>
      </c>
      <c r="AC45" s="50">
        <f t="shared" si="15"/>
        <v>6612.1999999999998</v>
      </c>
      <c r="AD45" s="50">
        <v>6281.6000000000004</v>
      </c>
    </row>
    <row r="46" s="17" customFormat="1" ht="18" customHeight="1">
      <c r="A46" s="31">
        <v>33</v>
      </c>
      <c r="B46" s="40" t="s">
        <v>76</v>
      </c>
      <c r="C46" s="46">
        <v>130</v>
      </c>
      <c r="D46" s="42">
        <v>220</v>
      </c>
      <c r="E46" s="30">
        <v>18</v>
      </c>
      <c r="F46" s="43">
        <v>514.80000000000007</v>
      </c>
      <c r="G46" s="44">
        <v>0</v>
      </c>
      <c r="H46" s="44">
        <v>0</v>
      </c>
      <c r="I46" s="45">
        <v>1217.8</v>
      </c>
      <c r="J46" s="43">
        <f t="shared" si="8"/>
        <v>0</v>
      </c>
      <c r="K46" s="44">
        <v>0</v>
      </c>
      <c r="L46" s="44">
        <v>0</v>
      </c>
      <c r="M46" s="45">
        <v>1286.4000000000001</v>
      </c>
      <c r="N46" s="43">
        <f t="shared" si="9"/>
        <v>0</v>
      </c>
      <c r="O46" s="44">
        <v>40</v>
      </c>
      <c r="P46" s="44">
        <v>21</v>
      </c>
      <c r="Q46" s="45">
        <v>1697.9000000000001</v>
      </c>
      <c r="R46" s="43">
        <f t="shared" si="10"/>
        <v>1426.2</v>
      </c>
      <c r="S46" s="44">
        <v>0</v>
      </c>
      <c r="T46" s="30">
        <v>0</v>
      </c>
      <c r="U46" s="45">
        <v>1114.2</v>
      </c>
      <c r="V46" s="43">
        <f t="shared" si="11"/>
        <v>0</v>
      </c>
      <c r="W46" s="43">
        <f t="shared" si="12"/>
        <v>1426.2</v>
      </c>
      <c r="X46" s="46">
        <v>170</v>
      </c>
      <c r="Y46" s="47">
        <v>1145</v>
      </c>
      <c r="Z46" s="45">
        <f t="shared" si="13"/>
        <v>194.69999999999999</v>
      </c>
      <c r="AA46" s="51">
        <f t="shared" si="14"/>
        <v>2135.6999999999998</v>
      </c>
      <c r="AB46" s="48">
        <v>0.96700000000000008</v>
      </c>
      <c r="AC46" s="49">
        <f t="shared" si="15"/>
        <v>2065.1999999999998</v>
      </c>
      <c r="AD46" s="50">
        <v>1961.9000000000001</v>
      </c>
    </row>
    <row r="47" s="17" customFormat="1" ht="18" customHeight="1">
      <c r="A47" s="31">
        <v>34</v>
      </c>
      <c r="B47" s="40" t="s">
        <v>77</v>
      </c>
      <c r="C47" s="46">
        <v>320</v>
      </c>
      <c r="D47" s="42">
        <v>200</v>
      </c>
      <c r="E47" s="30">
        <v>18</v>
      </c>
      <c r="F47" s="43">
        <v>1152</v>
      </c>
      <c r="G47" s="44">
        <v>0</v>
      </c>
      <c r="H47" s="44">
        <v>0</v>
      </c>
      <c r="I47" s="45">
        <v>1217.8</v>
      </c>
      <c r="J47" s="43">
        <f t="shared" si="8"/>
        <v>0</v>
      </c>
      <c r="K47" s="44">
        <v>0</v>
      </c>
      <c r="L47" s="44">
        <v>0</v>
      </c>
      <c r="M47" s="45">
        <v>1286.4000000000001</v>
      </c>
      <c r="N47" s="43">
        <f t="shared" si="9"/>
        <v>0</v>
      </c>
      <c r="O47" s="44">
        <v>0</v>
      </c>
      <c r="P47" s="44">
        <v>0</v>
      </c>
      <c r="Q47" s="45">
        <v>1697.9000000000001</v>
      </c>
      <c r="R47" s="43">
        <f t="shared" si="10"/>
        <v>0</v>
      </c>
      <c r="S47" s="44">
        <v>0</v>
      </c>
      <c r="T47" s="30">
        <v>0</v>
      </c>
      <c r="U47" s="45">
        <v>1114.2</v>
      </c>
      <c r="V47" s="43">
        <f t="shared" si="11"/>
        <v>0</v>
      </c>
      <c r="W47" s="43">
        <f t="shared" si="12"/>
        <v>0</v>
      </c>
      <c r="X47" s="46">
        <v>320</v>
      </c>
      <c r="Y47" s="55">
        <v>1145</v>
      </c>
      <c r="Z47" s="45">
        <f t="shared" si="13"/>
        <v>366.39999999999998</v>
      </c>
      <c r="AA47" s="56">
        <f t="shared" si="14"/>
        <v>1518.4000000000001</v>
      </c>
      <c r="AB47" s="48">
        <v>0.94999999999999996</v>
      </c>
      <c r="AC47" s="50">
        <f t="shared" si="15"/>
        <v>1442.5</v>
      </c>
      <c r="AD47" s="50">
        <v>1370.4000000000001</v>
      </c>
    </row>
    <row r="48" s="17" customFormat="1" ht="18" customHeight="1">
      <c r="A48" s="31">
        <v>35</v>
      </c>
      <c r="B48" s="40" t="s">
        <v>78</v>
      </c>
      <c r="C48" s="46">
        <v>6093</v>
      </c>
      <c r="D48" s="42">
        <v>240</v>
      </c>
      <c r="E48" s="30">
        <v>18</v>
      </c>
      <c r="F48" s="43">
        <v>26321.800000000003</v>
      </c>
      <c r="G48" s="44">
        <v>900</v>
      </c>
      <c r="H48" s="44">
        <v>21</v>
      </c>
      <c r="I48" s="45">
        <v>1217.8</v>
      </c>
      <c r="J48" s="43">
        <f t="shared" si="8"/>
        <v>23016.400000000001</v>
      </c>
      <c r="K48" s="44">
        <v>700</v>
      </c>
      <c r="L48" s="44">
        <v>21</v>
      </c>
      <c r="M48" s="45">
        <v>1286.4000000000001</v>
      </c>
      <c r="N48" s="43">
        <f t="shared" si="9"/>
        <v>18910.099999999999</v>
      </c>
      <c r="O48" s="44">
        <v>250</v>
      </c>
      <c r="P48" s="44">
        <v>21</v>
      </c>
      <c r="Q48" s="45">
        <v>1697.9000000000001</v>
      </c>
      <c r="R48" s="43">
        <f t="shared" si="10"/>
        <v>8914</v>
      </c>
      <c r="S48" s="44">
        <v>100</v>
      </c>
      <c r="T48" s="30">
        <v>10</v>
      </c>
      <c r="U48" s="45">
        <v>1114.2</v>
      </c>
      <c r="V48" s="43">
        <f t="shared" si="11"/>
        <v>1114.2</v>
      </c>
      <c r="W48" s="43">
        <f t="shared" si="12"/>
        <v>51954.699999999997</v>
      </c>
      <c r="X48" s="46">
        <v>8043</v>
      </c>
      <c r="Y48" s="45">
        <v>1145</v>
      </c>
      <c r="Z48" s="45">
        <f t="shared" si="13"/>
        <v>9209.2000000000007</v>
      </c>
      <c r="AA48" s="43">
        <f t="shared" si="14"/>
        <v>87485.699999999997</v>
      </c>
      <c r="AB48" s="48">
        <v>0.94999999999999996</v>
      </c>
      <c r="AC48" s="49">
        <f t="shared" si="15"/>
        <v>83111.399999999994</v>
      </c>
      <c r="AD48" s="50">
        <v>78955.699999999997</v>
      </c>
    </row>
    <row r="49" s="57" customFormat="1" ht="18" customHeight="1">
      <c r="A49" s="32"/>
      <c r="B49" s="58" t="s">
        <v>79</v>
      </c>
      <c r="C49" s="59">
        <f>SUM(C14:C48)</f>
        <v>40681</v>
      </c>
      <c r="D49" s="59"/>
      <c r="E49" s="59"/>
      <c r="F49" s="60">
        <f>SUM(F14:F48)</f>
        <v>160311.69999999995</v>
      </c>
      <c r="G49" s="59">
        <f>SUM(G14:G48)</f>
        <v>2170</v>
      </c>
      <c r="H49" s="60"/>
      <c r="I49" s="60"/>
      <c r="J49" s="60">
        <f>SUM(J14:J48)</f>
        <v>51707.800000000003</v>
      </c>
      <c r="K49" s="59">
        <f>SUM(K14:K48)</f>
        <v>1540</v>
      </c>
      <c r="L49" s="60"/>
      <c r="M49" s="61"/>
      <c r="N49" s="61">
        <f>SUM(N14:N48)</f>
        <v>36475.899999999994</v>
      </c>
      <c r="O49" s="59">
        <f>SUM(O14:O48)</f>
        <v>360</v>
      </c>
      <c r="P49" s="60"/>
      <c r="Q49" s="60"/>
      <c r="R49" s="60">
        <f>SUM(R14:R48)</f>
        <v>12836.1</v>
      </c>
      <c r="S49" s="59">
        <f>SUM(S14:S48)</f>
        <v>262</v>
      </c>
      <c r="T49" s="60"/>
      <c r="U49" s="60"/>
      <c r="V49" s="60">
        <f>SUM(V14:V48)</f>
        <v>3442.8000000000002</v>
      </c>
      <c r="W49" s="43">
        <f t="shared" si="12"/>
        <v>104462.60000000001</v>
      </c>
      <c r="X49" s="59">
        <f>SUM(X14:X48)</f>
        <v>44798</v>
      </c>
      <c r="Y49" s="60"/>
      <c r="Z49" s="60">
        <f>SUM(Z14:Z48)</f>
        <v>51294.300000000003</v>
      </c>
      <c r="AA49" s="60">
        <f>SUM(AA14:AA48)</f>
        <v>316068.59999999998</v>
      </c>
      <c r="AB49" s="60"/>
      <c r="AC49" s="60">
        <f>SUM(AC14:AC48)</f>
        <v>307513.20000000007</v>
      </c>
      <c r="AD49" s="60">
        <f>SUM(AD14:AD48)</f>
        <v>292137.5</v>
      </c>
    </row>
    <row r="50" s="5" customFormat="1" ht="74.25" customHeight="1">
      <c r="A50" s="62" t="s">
        <v>80</v>
      </c>
      <c r="B50" s="62"/>
      <c r="C50" s="62"/>
      <c r="D50" s="62"/>
      <c r="E50" s="62"/>
      <c r="F50" s="62"/>
      <c r="G50" s="62"/>
      <c r="H50" s="62"/>
      <c r="I50" s="62"/>
      <c r="J50" s="62"/>
      <c r="K50" s="63"/>
      <c r="L50" s="63"/>
      <c r="M50" s="63"/>
      <c r="N50" s="64"/>
      <c r="O50" s="64"/>
      <c r="P50" s="63"/>
      <c r="Q50" s="65" t="s">
        <v>81</v>
      </c>
      <c r="R50" s="65"/>
      <c r="S50" s="65"/>
      <c r="T50" s="66"/>
      <c r="U50" s="67"/>
      <c r="V50" s="67"/>
      <c r="W50" s="66"/>
      <c r="X50" s="66"/>
      <c r="Y50" s="5"/>
      <c r="Z50" s="5"/>
      <c r="AA50" s="5"/>
      <c r="AB50" s="5"/>
      <c r="AC50" s="5"/>
      <c r="AD50" s="5"/>
    </row>
    <row r="51" s="68" customFormat="1" ht="18" customHeight="1">
      <c r="A51" s="69"/>
      <c r="B51" s="70"/>
      <c r="E51" s="68"/>
      <c r="F51" s="71"/>
      <c r="G51" s="68"/>
      <c r="H51" s="68"/>
      <c r="I51" s="71"/>
      <c r="J51" s="71"/>
      <c r="K51" s="68"/>
      <c r="L51" s="68"/>
      <c r="M51" s="68"/>
      <c r="N51" s="69" t="s">
        <v>82</v>
      </c>
      <c r="O51" s="69"/>
      <c r="P51" s="69"/>
      <c r="Q51" s="69" t="s">
        <v>83</v>
      </c>
      <c r="R51" s="69"/>
      <c r="S51" s="69"/>
      <c r="T51" s="72"/>
      <c r="U51" s="69"/>
      <c r="V51" s="69"/>
      <c r="W51" s="72"/>
      <c r="X51" s="72"/>
      <c r="Y51" s="68"/>
      <c r="Z51" s="68"/>
      <c r="AA51" s="68"/>
      <c r="AB51" s="68"/>
      <c r="AC51" s="68"/>
      <c r="AD51" s="68"/>
    </row>
    <row r="52" ht="18" customHeight="1">
      <c r="S52" s="4"/>
      <c r="T52" s="4"/>
      <c r="Y52" s="1"/>
      <c r="Z52" s="1"/>
      <c r="AA52" s="1"/>
      <c r="AB52" s="1"/>
      <c r="AC52" s="1"/>
    </row>
    <row r="53" ht="18" customHeight="1">
      <c r="S53" s="4"/>
      <c r="T53" s="4"/>
      <c r="Y53" s="1"/>
      <c r="Z53" s="1"/>
      <c r="AA53" s="1"/>
      <c r="AB53" s="1"/>
      <c r="AC53" s="1"/>
    </row>
    <row r="54" ht="18" customHeight="1">
      <c r="S54" s="4"/>
      <c r="T54" s="4"/>
      <c r="Y54" s="1"/>
      <c r="Z54" s="1"/>
      <c r="AA54" s="1"/>
      <c r="AB54" s="1"/>
      <c r="AC54" s="1"/>
    </row>
  </sheetData>
  <mergeCells count="32">
    <mergeCell ref="A1:AC1"/>
    <mergeCell ref="A2:AC2"/>
    <mergeCell ref="A4:F4"/>
    <mergeCell ref="G4:P4"/>
    <mergeCell ref="A5:F5"/>
    <mergeCell ref="A6:F6"/>
    <mergeCell ref="G6:AD6"/>
    <mergeCell ref="A7:F7"/>
    <mergeCell ref="G7:AC7"/>
    <mergeCell ref="A8:F8"/>
    <mergeCell ref="A9:H9"/>
    <mergeCell ref="A10:A12"/>
    <mergeCell ref="B10:B12"/>
    <mergeCell ref="C10:F11"/>
    <mergeCell ref="G10:W10"/>
    <mergeCell ref="X10:X12"/>
    <mergeCell ref="Y10:Z11"/>
    <mergeCell ref="AA10:AA12"/>
    <mergeCell ref="AB10:AB12"/>
    <mergeCell ref="AC10:AC12"/>
    <mergeCell ref="AD10:AD12"/>
    <mergeCell ref="G11:J11"/>
    <mergeCell ref="K11:N11"/>
    <mergeCell ref="O11:R11"/>
    <mergeCell ref="S11:V11"/>
    <mergeCell ref="W11:W12"/>
    <mergeCell ref="A50:J50"/>
    <mergeCell ref="N50:O50"/>
    <mergeCell ref="Q50:S50"/>
    <mergeCell ref="U50:V50"/>
    <mergeCell ref="N51:O51"/>
    <mergeCell ref="Q51:S51"/>
  </mergeCells>
  <printOptions headings="0" gridLines="0"/>
  <pageMargins left="0.31496062992125984" right="0.11811023622047245" top="0.31496062992125984" bottom="0.11811023622047245" header="0" footer="0"/>
  <pageSetup paperSize="9" scale="47" fitToWidth="1" fitToHeight="0" pageOrder="downThenOver" orientation="landscape" usePrinterDefaults="1" blackAndWhite="0" draft="0" cellComments="none" useFirstPageNumber="1" errors="displayed" horizontalDpi="0" verticalDpi="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G1" zoomScale="100" workbookViewId="0">
      <selection activeCell="AD47" activeCellId="0" sqref="AD47"/>
    </sheetView>
  </sheetViews>
  <sheetFormatPr defaultRowHeight="18" customHeight="1"/>
  <cols>
    <col customWidth="1" min="1" max="1" style="2" width="6.42578125"/>
    <col customWidth="1" min="2" max="2" style="3" width="39"/>
    <col customWidth="1" min="3" max="3" style="1" width="8.42578125"/>
    <col customWidth="1" min="4" max="4" style="1" width="8"/>
    <col customWidth="1" min="5" max="5" style="1" width="4"/>
    <col customWidth="1" min="6" max="6" style="4" width="10"/>
    <col customWidth="1" min="7" max="7" style="1" width="6.5703125"/>
    <col customWidth="1" min="8" max="8" style="1" width="4.85546875"/>
    <col customWidth="1" min="9" max="9" style="4" width="9"/>
    <col customWidth="1" min="10" max="10" style="4" width="8.85546875"/>
    <col customWidth="1" min="11" max="11" style="1" width="5.85546875"/>
    <col customWidth="1" min="12" max="12" style="1" width="5.7109375"/>
    <col customWidth="1" min="13" max="13" style="1" width="9"/>
    <col customWidth="1" min="14" max="14" style="1" width="12.140625"/>
    <col customWidth="1" min="15" max="15" style="1" width="6.5703125"/>
    <col customWidth="1" min="16" max="16" style="1" width="6.85546875"/>
    <col customWidth="1" min="17" max="17" style="1" width="9.140625"/>
    <col customWidth="1" min="18" max="18" style="1" width="12.28515625"/>
    <col customWidth="1" min="19" max="19" style="1" width="9.5703125"/>
    <col customWidth="1" min="20" max="20" style="1" width="7.7109375"/>
    <col customWidth="1" min="21" max="21" style="1" width="11.5703125"/>
    <col customWidth="1" min="22" max="22" style="1" width="13.5703125"/>
    <col customWidth="1" min="23" max="23" style="4" width="18.28515625"/>
    <col customWidth="1" min="24" max="24" style="4" width="11.140625"/>
    <col customWidth="1" min="25" max="25" style="4" width="9.140625"/>
    <col customWidth="1" min="26" max="26" style="4" width="11.42578125"/>
    <col customWidth="1" min="27" max="28" style="4" width="14.7109375"/>
    <col customWidth="1" min="29" max="29" style="4" width="11.85546875"/>
    <col customWidth="1" min="30" max="30" style="1" width="14.28515625"/>
    <col min="31" max="16384" style="1" width="9.140625"/>
  </cols>
  <sheetData>
    <row r="1" s="5" customFormat="1" ht="18" customHeight="1">
      <c r="A1" s="6" t="s">
        <v>0</v>
      </c>
      <c r="B1" s="7"/>
      <c r="C1" s="6"/>
      <c r="D1" s="6"/>
      <c r="E1" s="6"/>
      <c r="F1" s="6"/>
      <c r="G1" s="6"/>
      <c r="H1" s="6"/>
      <c r="I1" s="6"/>
      <c r="J1" s="6"/>
      <c r="K1" s="6"/>
      <c r="L1" s="6"/>
      <c r="M1" s="8"/>
      <c r="N1" s="8"/>
      <c r="O1" s="6"/>
      <c r="P1" s="6"/>
      <c r="Q1" s="8"/>
      <c r="R1" s="8"/>
      <c r="S1" s="6"/>
      <c r="T1" s="6"/>
      <c r="U1" s="8"/>
      <c r="V1" s="8"/>
      <c r="W1" s="6"/>
      <c r="X1" s="6"/>
      <c r="Y1" s="6"/>
      <c r="Z1" s="6"/>
      <c r="AA1" s="6"/>
      <c r="AB1" s="6"/>
      <c r="AC1" s="6"/>
      <c r="AD1" s="5"/>
    </row>
    <row r="2" s="5" customFormat="1" ht="16.5" customHeight="1">
      <c r="A2" s="9" t="s">
        <v>86</v>
      </c>
      <c r="B2" s="10"/>
      <c r="C2" s="9"/>
      <c r="D2" s="9"/>
      <c r="E2" s="9"/>
      <c r="F2" s="9"/>
      <c r="G2" s="9"/>
      <c r="H2" s="9"/>
      <c r="I2" s="9"/>
      <c r="J2" s="9"/>
      <c r="K2" s="9"/>
      <c r="L2" s="9"/>
      <c r="M2" s="11"/>
      <c r="N2" s="11"/>
      <c r="O2" s="9"/>
      <c r="P2" s="9"/>
      <c r="Q2" s="11"/>
      <c r="R2" s="11"/>
      <c r="S2" s="9"/>
      <c r="T2" s="9"/>
      <c r="U2" s="11"/>
      <c r="V2" s="11"/>
      <c r="W2" s="9"/>
      <c r="X2" s="9"/>
      <c r="Y2" s="9"/>
      <c r="Z2" s="9"/>
      <c r="AA2" s="9"/>
      <c r="AB2" s="9"/>
      <c r="AC2" s="9"/>
      <c r="AD2" s="5"/>
    </row>
    <row r="3" ht="5.25" customHeight="1">
      <c r="B3" s="12"/>
      <c r="C3" s="13"/>
      <c r="D3" s="13"/>
      <c r="E3" s="13"/>
      <c r="F3" s="14"/>
      <c r="G3" s="13"/>
      <c r="H3" s="13"/>
      <c r="I3" s="14"/>
      <c r="J3" s="14"/>
      <c r="K3" s="13"/>
      <c r="L3" s="13"/>
      <c r="M3" s="13"/>
      <c r="N3" s="13"/>
      <c r="O3" s="15"/>
      <c r="P3" s="15"/>
      <c r="Q3" s="15"/>
      <c r="R3" s="15"/>
      <c r="S3" s="15"/>
      <c r="T3" s="15"/>
      <c r="U3" s="15"/>
      <c r="V3" s="15"/>
      <c r="W3" s="16"/>
      <c r="X3" s="16"/>
      <c r="Y3" s="16"/>
      <c r="Z3" s="16"/>
      <c r="AA3" s="16"/>
      <c r="AB3" s="16"/>
      <c r="AC3" s="16"/>
    </row>
    <row r="4" s="17" customFormat="1" ht="14.25" customHeight="1">
      <c r="A4" s="18" t="s">
        <v>2</v>
      </c>
      <c r="B4" s="18"/>
      <c r="C4" s="18"/>
      <c r="D4" s="18"/>
      <c r="E4" s="18"/>
      <c r="F4" s="18"/>
      <c r="G4" s="19" t="s">
        <v>3</v>
      </c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17"/>
    </row>
    <row r="5" s="17" customFormat="1" ht="15" customHeight="1">
      <c r="A5" s="18" t="s">
        <v>4</v>
      </c>
      <c r="B5" s="18"/>
      <c r="C5" s="18"/>
      <c r="D5" s="18"/>
      <c r="E5" s="18"/>
      <c r="F5" s="18"/>
      <c r="G5" s="21" t="s">
        <v>5</v>
      </c>
      <c r="H5" s="22"/>
      <c r="I5" s="17"/>
      <c r="J5" s="17"/>
      <c r="K5" s="23"/>
      <c r="L5" s="23"/>
      <c r="M5" s="23"/>
      <c r="N5" s="23"/>
      <c r="O5" s="24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17"/>
    </row>
    <row r="6" s="17" customFormat="1" ht="30.75" customHeight="1">
      <c r="A6" s="18" t="s">
        <v>6</v>
      </c>
      <c r="B6" s="18"/>
      <c r="C6" s="18"/>
      <c r="D6" s="18"/>
      <c r="E6" s="18"/>
      <c r="F6" s="18"/>
      <c r="G6" s="26" t="s">
        <v>7</v>
      </c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</row>
    <row r="7" s="17" customFormat="1" ht="21" customHeight="1">
      <c r="A7" s="18" t="s">
        <v>8</v>
      </c>
      <c r="B7" s="18"/>
      <c r="C7" s="18"/>
      <c r="D7" s="18"/>
      <c r="E7" s="18"/>
      <c r="F7" s="18"/>
      <c r="G7" s="26" t="s">
        <v>9</v>
      </c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7"/>
    </row>
    <row r="8" s="17" customFormat="1" ht="15.75" customHeight="1">
      <c r="A8" s="25" t="s">
        <v>10</v>
      </c>
      <c r="B8" s="25"/>
      <c r="C8" s="25"/>
      <c r="D8" s="25"/>
      <c r="E8" s="25"/>
      <c r="F8" s="25"/>
      <c r="G8" s="28" t="s">
        <v>11</v>
      </c>
      <c r="H8" s="24"/>
      <c r="I8" s="24"/>
      <c r="J8" s="24"/>
      <c r="K8" s="24"/>
      <c r="L8" s="24"/>
      <c r="M8" s="24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17"/>
    </row>
    <row r="9" s="17" customFormat="1" ht="15.75">
      <c r="A9" s="20" t="s">
        <v>12</v>
      </c>
      <c r="B9" s="20"/>
      <c r="C9" s="20"/>
      <c r="D9" s="20"/>
      <c r="E9" s="20"/>
      <c r="F9" s="20"/>
      <c r="G9" s="20"/>
      <c r="H9" s="20"/>
      <c r="I9" s="20"/>
      <c r="J9" s="20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9"/>
      <c r="X9" s="29"/>
      <c r="Y9" s="29"/>
      <c r="Z9" s="29"/>
      <c r="AA9" s="29"/>
      <c r="AB9" s="29"/>
      <c r="AC9" s="29"/>
      <c r="AD9" s="17"/>
    </row>
    <row r="10" s="17" customFormat="1" ht="18.75" customHeight="1">
      <c r="A10" s="30" t="s">
        <v>13</v>
      </c>
      <c r="B10" s="30" t="s">
        <v>14</v>
      </c>
      <c r="C10" s="30" t="s">
        <v>15</v>
      </c>
      <c r="D10" s="30"/>
      <c r="E10" s="30"/>
      <c r="F10" s="30"/>
      <c r="G10" s="31" t="s">
        <v>16</v>
      </c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2"/>
      <c r="X10" s="33" t="s">
        <v>17</v>
      </c>
      <c r="Y10" s="30" t="s">
        <v>18</v>
      </c>
      <c r="Z10" s="30"/>
      <c r="AA10" s="33" t="s">
        <v>19</v>
      </c>
      <c r="AB10" s="33" t="s">
        <v>85</v>
      </c>
      <c r="AC10" s="34" t="s">
        <v>21</v>
      </c>
      <c r="AD10" s="34" t="s">
        <v>22</v>
      </c>
    </row>
    <row r="11" s="17" customFormat="1" ht="90.75" customHeight="1">
      <c r="A11" s="30"/>
      <c r="B11" s="30"/>
      <c r="C11" s="30"/>
      <c r="D11" s="30"/>
      <c r="E11" s="30"/>
      <c r="F11" s="30"/>
      <c r="G11" s="30" t="s">
        <v>23</v>
      </c>
      <c r="H11" s="30"/>
      <c r="I11" s="30"/>
      <c r="J11" s="30"/>
      <c r="K11" s="30" t="s">
        <v>24</v>
      </c>
      <c r="L11" s="30"/>
      <c r="M11" s="30"/>
      <c r="N11" s="30"/>
      <c r="O11" s="30" t="s">
        <v>25</v>
      </c>
      <c r="P11" s="30"/>
      <c r="Q11" s="30"/>
      <c r="R11" s="30"/>
      <c r="S11" s="30" t="s">
        <v>26</v>
      </c>
      <c r="T11" s="30"/>
      <c r="U11" s="30"/>
      <c r="V11" s="30"/>
      <c r="W11" s="33" t="s">
        <v>27</v>
      </c>
      <c r="X11" s="33"/>
      <c r="Y11" s="30"/>
      <c r="Z11" s="30"/>
      <c r="AA11" s="33"/>
      <c r="AB11" s="33"/>
      <c r="AC11" s="33"/>
      <c r="AD11" s="33"/>
    </row>
    <row r="12" s="17" customFormat="1" ht="170.25" customHeight="1">
      <c r="A12" s="30"/>
      <c r="B12" s="30"/>
      <c r="C12" s="35" t="s">
        <v>28</v>
      </c>
      <c r="D12" s="35" t="s">
        <v>29</v>
      </c>
      <c r="E12" s="35" t="s">
        <v>30</v>
      </c>
      <c r="F12" s="36" t="s">
        <v>31</v>
      </c>
      <c r="G12" s="35" t="s">
        <v>28</v>
      </c>
      <c r="H12" s="35" t="s">
        <v>30</v>
      </c>
      <c r="I12" s="35" t="s">
        <v>32</v>
      </c>
      <c r="J12" s="36" t="s">
        <v>33</v>
      </c>
      <c r="K12" s="35" t="s">
        <v>28</v>
      </c>
      <c r="L12" s="35" t="s">
        <v>30</v>
      </c>
      <c r="M12" s="35" t="s">
        <v>32</v>
      </c>
      <c r="N12" s="36" t="s">
        <v>33</v>
      </c>
      <c r="O12" s="35" t="s">
        <v>28</v>
      </c>
      <c r="P12" s="35" t="s">
        <v>30</v>
      </c>
      <c r="Q12" s="35" t="s">
        <v>34</v>
      </c>
      <c r="R12" s="36" t="s">
        <v>33</v>
      </c>
      <c r="S12" s="35" t="s">
        <v>28</v>
      </c>
      <c r="T12" s="35" t="s">
        <v>30</v>
      </c>
      <c r="U12" s="35" t="s">
        <v>32</v>
      </c>
      <c r="V12" s="36" t="s">
        <v>33</v>
      </c>
      <c r="W12" s="33"/>
      <c r="X12" s="33"/>
      <c r="Y12" s="35" t="s">
        <v>35</v>
      </c>
      <c r="Z12" s="36" t="s">
        <v>31</v>
      </c>
      <c r="AA12" s="33"/>
      <c r="AB12" s="33"/>
      <c r="AC12" s="37"/>
      <c r="AD12" s="33"/>
    </row>
    <row r="13" s="38" customFormat="1" ht="15" customHeight="1">
      <c r="A13" s="39">
        <v>1</v>
      </c>
      <c r="B13" s="39">
        <v>2</v>
      </c>
      <c r="C13" s="39">
        <v>3</v>
      </c>
      <c r="D13" s="39">
        <v>4</v>
      </c>
      <c r="E13" s="39">
        <v>5</v>
      </c>
      <c r="F13" s="39">
        <v>6</v>
      </c>
      <c r="G13" s="39">
        <v>7</v>
      </c>
      <c r="H13" s="39">
        <v>8</v>
      </c>
      <c r="I13" s="39">
        <v>9</v>
      </c>
      <c r="J13" s="39" t="s">
        <v>36</v>
      </c>
      <c r="K13" s="39">
        <v>11</v>
      </c>
      <c r="L13" s="39">
        <v>12</v>
      </c>
      <c r="M13" s="39">
        <v>13</v>
      </c>
      <c r="N13" s="39" t="s">
        <v>37</v>
      </c>
      <c r="O13" s="39">
        <v>15</v>
      </c>
      <c r="P13" s="39">
        <v>16</v>
      </c>
      <c r="Q13" s="39">
        <v>17</v>
      </c>
      <c r="R13" s="39" t="s">
        <v>38</v>
      </c>
      <c r="S13" s="39">
        <v>19</v>
      </c>
      <c r="T13" s="39">
        <v>20</v>
      </c>
      <c r="U13" s="39">
        <v>21</v>
      </c>
      <c r="V13" s="39" t="s">
        <v>39</v>
      </c>
      <c r="W13" s="39" t="s">
        <v>40</v>
      </c>
      <c r="X13" s="39">
        <v>24</v>
      </c>
      <c r="Y13" s="39">
        <v>25</v>
      </c>
      <c r="Z13" s="39" t="s">
        <v>41</v>
      </c>
      <c r="AA13" s="39" t="s">
        <v>42</v>
      </c>
      <c r="AB13" s="39">
        <v>28</v>
      </c>
      <c r="AC13" s="39" t="s">
        <v>43</v>
      </c>
      <c r="AD13" s="39">
        <v>30</v>
      </c>
    </row>
    <row r="14" s="17" customFormat="1" ht="18" customHeight="1">
      <c r="A14" s="31">
        <v>1</v>
      </c>
      <c r="B14" s="40" t="s">
        <v>44</v>
      </c>
      <c r="C14" s="41">
        <v>790</v>
      </c>
      <c r="D14" s="42">
        <v>220</v>
      </c>
      <c r="E14" s="30">
        <v>18</v>
      </c>
      <c r="F14" s="43">
        <v>3128.4000000000001</v>
      </c>
      <c r="G14" s="44">
        <v>0</v>
      </c>
      <c r="H14" s="44">
        <v>0</v>
      </c>
      <c r="I14" s="45">
        <v>1217.8</v>
      </c>
      <c r="J14" s="43">
        <f t="shared" ref="J14:J48" si="16">ROUND((H14*G14*I14)/1000,1)</f>
        <v>0</v>
      </c>
      <c r="K14" s="44">
        <v>0</v>
      </c>
      <c r="L14" s="44">
        <v>0</v>
      </c>
      <c r="M14" s="45">
        <v>1286.4000000000001</v>
      </c>
      <c r="N14" s="43">
        <f t="shared" ref="N14:N48" si="17">ROUND((L14*K14*M14)/1000,1)</f>
        <v>0</v>
      </c>
      <c r="O14" s="44">
        <v>0</v>
      </c>
      <c r="P14" s="44">
        <v>0</v>
      </c>
      <c r="Q14" s="45">
        <v>1697.9000000000001</v>
      </c>
      <c r="R14" s="43">
        <f t="shared" ref="R14:R48" si="18">ROUND((P14*O14*Q14)/1000,1)</f>
        <v>0</v>
      </c>
      <c r="S14" s="44">
        <v>0</v>
      </c>
      <c r="T14" s="30">
        <v>0</v>
      </c>
      <c r="U14" s="45">
        <v>1114.2</v>
      </c>
      <c r="V14" s="43">
        <f t="shared" ref="V14:V48" si="19">ROUND((T14*S14*U14)/1000,1)</f>
        <v>0</v>
      </c>
      <c r="W14" s="43">
        <f t="shared" ref="W14:W49" si="20">SUM(V14,R14,N14,J14)</f>
        <v>0</v>
      </c>
      <c r="X14" s="46">
        <v>790</v>
      </c>
      <c r="Y14" s="47">
        <v>1145</v>
      </c>
      <c r="Z14" s="45">
        <f t="shared" ref="Z14:Z48" si="21">ROUND((Y14*X14)/1000,1)</f>
        <v>904.60000000000002</v>
      </c>
      <c r="AA14" s="43">
        <f t="shared" ref="AA14:AA48" si="22">F14+Z14+W14</f>
        <v>4033</v>
      </c>
      <c r="AB14" s="48">
        <v>0.98999999999999999</v>
      </c>
      <c r="AC14" s="49">
        <f t="shared" ref="AC14:AC48" si="23">ROUND((AA14*AB14)/100%,1)</f>
        <v>3992.6999999999998</v>
      </c>
      <c r="AD14" s="50">
        <v>3793.0999999999999</v>
      </c>
    </row>
    <row r="15" s="17" customFormat="1" ht="18" customHeight="1">
      <c r="A15" s="31">
        <v>2</v>
      </c>
      <c r="B15" s="40" t="s">
        <v>45</v>
      </c>
      <c r="C15" s="46">
        <v>1750</v>
      </c>
      <c r="D15" s="42">
        <v>200</v>
      </c>
      <c r="E15" s="30">
        <v>18</v>
      </c>
      <c r="F15" s="43">
        <v>6300</v>
      </c>
      <c r="G15" s="44">
        <v>0</v>
      </c>
      <c r="H15" s="44">
        <v>0</v>
      </c>
      <c r="I15" s="45">
        <v>1217.8</v>
      </c>
      <c r="J15" s="43">
        <f t="shared" si="16"/>
        <v>0</v>
      </c>
      <c r="K15" s="44">
        <v>25</v>
      </c>
      <c r="L15" s="44">
        <v>21</v>
      </c>
      <c r="M15" s="45">
        <v>1286.4000000000001</v>
      </c>
      <c r="N15" s="43">
        <f t="shared" si="17"/>
        <v>675.39999999999998</v>
      </c>
      <c r="O15" s="44">
        <v>15</v>
      </c>
      <c r="P15" s="44">
        <v>21</v>
      </c>
      <c r="Q15" s="45">
        <v>1697.9000000000001</v>
      </c>
      <c r="R15" s="43">
        <f t="shared" si="18"/>
        <v>534.79999999999995</v>
      </c>
      <c r="S15" s="44">
        <v>0</v>
      </c>
      <c r="T15" s="30">
        <v>0</v>
      </c>
      <c r="U15" s="45">
        <v>1114.2</v>
      </c>
      <c r="V15" s="43">
        <f t="shared" si="19"/>
        <v>0</v>
      </c>
      <c r="W15" s="43">
        <f t="shared" si="20"/>
        <v>1210.1999999999998</v>
      </c>
      <c r="X15" s="46">
        <v>1790</v>
      </c>
      <c r="Y15" s="47">
        <v>1145</v>
      </c>
      <c r="Z15" s="45">
        <f t="shared" si="21"/>
        <v>2049.5999999999999</v>
      </c>
      <c r="AA15" s="51">
        <f t="shared" si="22"/>
        <v>9559.7999999999993</v>
      </c>
      <c r="AB15" s="48">
        <v>0.9840000000000001</v>
      </c>
      <c r="AC15" s="45">
        <f t="shared" si="23"/>
        <v>9406.7999999999993</v>
      </c>
      <c r="AD15" s="50">
        <v>8936.5</v>
      </c>
    </row>
    <row r="16" s="17" customFormat="1" ht="18" customHeight="1">
      <c r="A16" s="31">
        <v>3</v>
      </c>
      <c r="B16" s="40" t="s">
        <v>46</v>
      </c>
      <c r="C16" s="46">
        <v>513</v>
      </c>
      <c r="D16" s="42">
        <v>215</v>
      </c>
      <c r="E16" s="30">
        <v>18</v>
      </c>
      <c r="F16" s="43">
        <v>1985.3000000000002</v>
      </c>
      <c r="G16" s="44">
        <v>0</v>
      </c>
      <c r="H16" s="44">
        <v>0</v>
      </c>
      <c r="I16" s="45">
        <v>1217.8</v>
      </c>
      <c r="J16" s="43">
        <f t="shared" si="16"/>
        <v>0</v>
      </c>
      <c r="K16" s="44">
        <v>0</v>
      </c>
      <c r="L16" s="44">
        <v>0</v>
      </c>
      <c r="M16" s="45">
        <v>1286.4000000000001</v>
      </c>
      <c r="N16" s="43">
        <f t="shared" si="17"/>
        <v>0</v>
      </c>
      <c r="O16" s="44">
        <v>0</v>
      </c>
      <c r="P16" s="44">
        <v>0</v>
      </c>
      <c r="Q16" s="45">
        <v>1697.9000000000001</v>
      </c>
      <c r="R16" s="43">
        <f t="shared" si="18"/>
        <v>0</v>
      </c>
      <c r="S16" s="44">
        <v>0</v>
      </c>
      <c r="T16" s="30">
        <v>0</v>
      </c>
      <c r="U16" s="45">
        <v>1114.2</v>
      </c>
      <c r="V16" s="43">
        <f t="shared" si="19"/>
        <v>0</v>
      </c>
      <c r="W16" s="43">
        <f t="shared" si="20"/>
        <v>0</v>
      </c>
      <c r="X16" s="46">
        <v>513</v>
      </c>
      <c r="Y16" s="47">
        <v>1145</v>
      </c>
      <c r="Z16" s="45">
        <f t="shared" si="21"/>
        <v>587.39999999999998</v>
      </c>
      <c r="AA16" s="51">
        <f t="shared" si="22"/>
        <v>2572.7000000000003</v>
      </c>
      <c r="AB16" s="48">
        <v>0.98599999999999999</v>
      </c>
      <c r="AC16" s="49">
        <f t="shared" si="23"/>
        <v>2536.6999999999998</v>
      </c>
      <c r="AD16" s="50">
        <v>2409.9000000000001</v>
      </c>
    </row>
    <row r="17" s="17" customFormat="1" ht="18" customHeight="1">
      <c r="A17" s="31">
        <v>4</v>
      </c>
      <c r="B17" s="40" t="s">
        <v>47</v>
      </c>
      <c r="C17" s="46">
        <v>551</v>
      </c>
      <c r="D17" s="42">
        <v>209</v>
      </c>
      <c r="E17" s="30">
        <v>18</v>
      </c>
      <c r="F17" s="43">
        <v>2072.9000000000001</v>
      </c>
      <c r="G17" s="44">
        <v>0</v>
      </c>
      <c r="H17" s="44">
        <v>0</v>
      </c>
      <c r="I17" s="45">
        <v>1217.8</v>
      </c>
      <c r="J17" s="43">
        <f t="shared" si="16"/>
        <v>0</v>
      </c>
      <c r="K17" s="44">
        <v>0</v>
      </c>
      <c r="L17" s="44">
        <v>0</v>
      </c>
      <c r="M17" s="45">
        <v>1286.4000000000001</v>
      </c>
      <c r="N17" s="43">
        <f t="shared" si="17"/>
        <v>0</v>
      </c>
      <c r="O17" s="44">
        <v>0</v>
      </c>
      <c r="P17" s="44">
        <v>0</v>
      </c>
      <c r="Q17" s="45">
        <v>1697.9000000000001</v>
      </c>
      <c r="R17" s="43">
        <f t="shared" si="18"/>
        <v>0</v>
      </c>
      <c r="S17" s="44">
        <v>0</v>
      </c>
      <c r="T17" s="30">
        <v>0</v>
      </c>
      <c r="U17" s="45">
        <v>1114.2</v>
      </c>
      <c r="V17" s="43">
        <f t="shared" si="19"/>
        <v>0</v>
      </c>
      <c r="W17" s="43">
        <f t="shared" si="20"/>
        <v>0</v>
      </c>
      <c r="X17" s="46">
        <v>551</v>
      </c>
      <c r="Y17" s="47">
        <v>1145</v>
      </c>
      <c r="Z17" s="45">
        <f t="shared" si="21"/>
        <v>630.89999999999998</v>
      </c>
      <c r="AA17" s="51">
        <f t="shared" si="22"/>
        <v>2703.8000000000002</v>
      </c>
      <c r="AB17" s="48">
        <v>0.98799999999999999</v>
      </c>
      <c r="AC17" s="50">
        <f t="shared" si="23"/>
        <v>2671.4000000000001</v>
      </c>
      <c r="AD17" s="50">
        <v>2537.8000000000002</v>
      </c>
    </row>
    <row r="18" s="17" customFormat="1" ht="18" customHeight="1">
      <c r="A18" s="31">
        <v>5</v>
      </c>
      <c r="B18" s="40" t="s">
        <v>48</v>
      </c>
      <c r="C18" s="46">
        <v>1060</v>
      </c>
      <c r="D18" s="42">
        <v>200</v>
      </c>
      <c r="E18" s="30">
        <v>18</v>
      </c>
      <c r="F18" s="43">
        <v>3816</v>
      </c>
      <c r="G18" s="44">
        <v>500</v>
      </c>
      <c r="H18" s="44">
        <v>21</v>
      </c>
      <c r="I18" s="45">
        <v>1217.8</v>
      </c>
      <c r="J18" s="43">
        <f t="shared" si="16"/>
        <v>12786.9</v>
      </c>
      <c r="K18" s="44">
        <v>0</v>
      </c>
      <c r="L18" s="44">
        <v>0</v>
      </c>
      <c r="M18" s="45">
        <v>1286.4000000000001</v>
      </c>
      <c r="N18" s="43">
        <f t="shared" si="17"/>
        <v>0</v>
      </c>
      <c r="O18" s="44">
        <v>0</v>
      </c>
      <c r="P18" s="44">
        <v>0</v>
      </c>
      <c r="Q18" s="45">
        <v>1697.9000000000001</v>
      </c>
      <c r="R18" s="43">
        <f t="shared" si="18"/>
        <v>0</v>
      </c>
      <c r="S18" s="44">
        <v>0</v>
      </c>
      <c r="T18" s="30">
        <v>0</v>
      </c>
      <c r="U18" s="45">
        <v>1114.2</v>
      </c>
      <c r="V18" s="43">
        <f t="shared" si="19"/>
        <v>0</v>
      </c>
      <c r="W18" s="43">
        <f t="shared" si="20"/>
        <v>12786.9</v>
      </c>
      <c r="X18" s="46">
        <v>1560</v>
      </c>
      <c r="Y18" s="47">
        <v>1145</v>
      </c>
      <c r="Z18" s="45">
        <f t="shared" si="21"/>
        <v>1786.2</v>
      </c>
      <c r="AA18" s="51">
        <f t="shared" si="22"/>
        <v>18389.099999999999</v>
      </c>
      <c r="AB18" s="48">
        <v>0.97400000000000009</v>
      </c>
      <c r="AC18" s="49">
        <f t="shared" si="23"/>
        <v>17911</v>
      </c>
      <c r="AD18" s="50">
        <v>17015.5</v>
      </c>
    </row>
    <row r="19" s="17" customFormat="1" ht="18" customHeight="1">
      <c r="A19" s="31">
        <v>6</v>
      </c>
      <c r="B19" s="40" t="s">
        <v>49</v>
      </c>
      <c r="C19" s="46">
        <v>1200</v>
      </c>
      <c r="D19" s="42">
        <v>240</v>
      </c>
      <c r="E19" s="30">
        <v>18</v>
      </c>
      <c r="F19" s="43">
        <v>5184</v>
      </c>
      <c r="G19" s="44">
        <v>0</v>
      </c>
      <c r="H19" s="44">
        <v>0</v>
      </c>
      <c r="I19" s="45">
        <v>1217.8</v>
      </c>
      <c r="J19" s="43">
        <f t="shared" si="16"/>
        <v>0</v>
      </c>
      <c r="K19" s="44">
        <v>0</v>
      </c>
      <c r="L19" s="44">
        <v>0</v>
      </c>
      <c r="M19" s="45">
        <v>1286.4000000000001</v>
      </c>
      <c r="N19" s="43">
        <f t="shared" si="17"/>
        <v>0</v>
      </c>
      <c r="O19" s="44">
        <v>15</v>
      </c>
      <c r="P19" s="44">
        <v>21</v>
      </c>
      <c r="Q19" s="45">
        <v>1697.9000000000001</v>
      </c>
      <c r="R19" s="43">
        <f t="shared" si="18"/>
        <v>534.79999999999995</v>
      </c>
      <c r="S19" s="44">
        <v>0</v>
      </c>
      <c r="T19" s="30">
        <v>0</v>
      </c>
      <c r="U19" s="45">
        <v>1114.2</v>
      </c>
      <c r="V19" s="43">
        <f t="shared" si="19"/>
        <v>0</v>
      </c>
      <c r="W19" s="43">
        <f t="shared" si="20"/>
        <v>534.79999999999995</v>
      </c>
      <c r="X19" s="46">
        <v>1200</v>
      </c>
      <c r="Y19" s="47">
        <v>1145</v>
      </c>
      <c r="Z19" s="45">
        <f t="shared" si="21"/>
        <v>1374</v>
      </c>
      <c r="AA19" s="51">
        <f t="shared" si="22"/>
        <v>7092.8000000000002</v>
      </c>
      <c r="AB19" s="48">
        <v>0.98799999999999999</v>
      </c>
      <c r="AC19" s="50">
        <f t="shared" si="23"/>
        <v>7007.6999999999998</v>
      </c>
      <c r="AD19" s="50">
        <v>6657.3000000000002</v>
      </c>
    </row>
    <row r="20" s="52" customFormat="1" ht="18" customHeight="1">
      <c r="A20" s="31">
        <v>7</v>
      </c>
      <c r="B20" s="53" t="s">
        <v>50</v>
      </c>
      <c r="C20" s="41">
        <v>986</v>
      </c>
      <c r="D20" s="42">
        <v>202</v>
      </c>
      <c r="E20" s="30">
        <v>18</v>
      </c>
      <c r="F20" s="43">
        <v>3585.1000000000004</v>
      </c>
      <c r="G20" s="44">
        <v>0</v>
      </c>
      <c r="H20" s="44">
        <v>0</v>
      </c>
      <c r="I20" s="45">
        <v>1217.8</v>
      </c>
      <c r="J20" s="43">
        <f t="shared" si="16"/>
        <v>0</v>
      </c>
      <c r="K20" s="44">
        <v>0</v>
      </c>
      <c r="L20" s="44">
        <v>21</v>
      </c>
      <c r="M20" s="45">
        <v>1286.4000000000001</v>
      </c>
      <c r="N20" s="43">
        <f t="shared" si="17"/>
        <v>0</v>
      </c>
      <c r="O20" s="44">
        <v>0</v>
      </c>
      <c r="P20" s="44">
        <v>0</v>
      </c>
      <c r="Q20" s="45">
        <v>1697.9000000000001</v>
      </c>
      <c r="R20" s="43">
        <f t="shared" si="18"/>
        <v>0</v>
      </c>
      <c r="S20" s="44">
        <v>0</v>
      </c>
      <c r="T20" s="30">
        <v>0</v>
      </c>
      <c r="U20" s="45">
        <v>1114.2</v>
      </c>
      <c r="V20" s="43">
        <f t="shared" si="19"/>
        <v>0</v>
      </c>
      <c r="W20" s="43">
        <f t="shared" si="20"/>
        <v>0</v>
      </c>
      <c r="X20" s="46">
        <v>986</v>
      </c>
      <c r="Y20" s="47">
        <v>1145</v>
      </c>
      <c r="Z20" s="45">
        <f t="shared" si="21"/>
        <v>1129</v>
      </c>
      <c r="AA20" s="51">
        <f t="shared" si="22"/>
        <v>4714.1000000000004</v>
      </c>
      <c r="AB20" s="48">
        <v>0.98299999999999998</v>
      </c>
      <c r="AC20" s="49">
        <f t="shared" si="23"/>
        <v>4634</v>
      </c>
      <c r="AD20" s="50">
        <v>4402.3000000000002</v>
      </c>
    </row>
    <row r="21" s="17" customFormat="1" ht="18" customHeight="1">
      <c r="A21" s="31">
        <v>8</v>
      </c>
      <c r="B21" s="40" t="s">
        <v>51</v>
      </c>
      <c r="C21" s="46">
        <v>2600</v>
      </c>
      <c r="D21" s="42">
        <v>210</v>
      </c>
      <c r="E21" s="30">
        <v>18</v>
      </c>
      <c r="F21" s="43">
        <v>9828</v>
      </c>
      <c r="G21" s="44">
        <v>100</v>
      </c>
      <c r="H21" s="44">
        <v>21</v>
      </c>
      <c r="I21" s="45">
        <v>1217.8</v>
      </c>
      <c r="J21" s="43">
        <f t="shared" si="16"/>
        <v>2557.4000000000001</v>
      </c>
      <c r="K21" s="44">
        <v>0</v>
      </c>
      <c r="L21" s="44">
        <v>0</v>
      </c>
      <c r="M21" s="45">
        <v>1286.4000000000001</v>
      </c>
      <c r="N21" s="43">
        <f t="shared" si="17"/>
        <v>0</v>
      </c>
      <c r="O21" s="44">
        <v>0</v>
      </c>
      <c r="P21" s="44">
        <v>0</v>
      </c>
      <c r="Q21" s="45">
        <v>1697.9000000000001</v>
      </c>
      <c r="R21" s="43">
        <f t="shared" si="18"/>
        <v>0</v>
      </c>
      <c r="S21" s="44">
        <v>0</v>
      </c>
      <c r="T21" s="30">
        <v>0</v>
      </c>
      <c r="U21" s="45">
        <v>1114.2</v>
      </c>
      <c r="V21" s="43">
        <f t="shared" si="19"/>
        <v>0</v>
      </c>
      <c r="W21" s="43">
        <f t="shared" si="20"/>
        <v>2557.4000000000001</v>
      </c>
      <c r="X21" s="46">
        <v>2700</v>
      </c>
      <c r="Y21" s="47">
        <v>1145</v>
      </c>
      <c r="Z21" s="45">
        <f t="shared" si="21"/>
        <v>3091.5</v>
      </c>
      <c r="AA21" s="51">
        <f t="shared" si="22"/>
        <v>15476.9</v>
      </c>
      <c r="AB21" s="48">
        <v>0.98099999999999998</v>
      </c>
      <c r="AC21" s="50">
        <f t="shared" si="23"/>
        <v>15182.799999999999</v>
      </c>
      <c r="AD21" s="50">
        <v>14423.700000000001</v>
      </c>
    </row>
    <row r="22" s="17" customFormat="1" ht="18" customHeight="1">
      <c r="A22" s="31">
        <v>9</v>
      </c>
      <c r="B22" s="40" t="s">
        <v>52</v>
      </c>
      <c r="C22" s="46">
        <v>568</v>
      </c>
      <c r="D22" s="42">
        <v>285.79000000000002</v>
      </c>
      <c r="E22" s="30">
        <v>18</v>
      </c>
      <c r="F22" s="43">
        <v>2921.9000000000001</v>
      </c>
      <c r="G22" s="44">
        <v>40</v>
      </c>
      <c r="H22" s="44">
        <v>10</v>
      </c>
      <c r="I22" s="45">
        <v>1217.8</v>
      </c>
      <c r="J22" s="43">
        <f t="shared" si="16"/>
        <v>487.10000000000002</v>
      </c>
      <c r="K22" s="44">
        <v>0</v>
      </c>
      <c r="L22" s="44">
        <v>0</v>
      </c>
      <c r="M22" s="45">
        <v>1286.4000000000001</v>
      </c>
      <c r="N22" s="43">
        <f t="shared" si="17"/>
        <v>0</v>
      </c>
      <c r="O22" s="44">
        <v>0</v>
      </c>
      <c r="P22" s="44">
        <v>0</v>
      </c>
      <c r="Q22" s="45">
        <v>1697.9000000000001</v>
      </c>
      <c r="R22" s="43">
        <f t="shared" si="18"/>
        <v>0</v>
      </c>
      <c r="S22" s="44">
        <v>0</v>
      </c>
      <c r="T22" s="30">
        <v>0</v>
      </c>
      <c r="U22" s="45">
        <v>1114.2</v>
      </c>
      <c r="V22" s="43">
        <f t="shared" si="19"/>
        <v>0</v>
      </c>
      <c r="W22" s="43">
        <f t="shared" si="20"/>
        <v>487.10000000000002</v>
      </c>
      <c r="X22" s="46">
        <v>568</v>
      </c>
      <c r="Y22" s="47">
        <v>1145</v>
      </c>
      <c r="Z22" s="45">
        <f t="shared" si="21"/>
        <v>650.39999999999998</v>
      </c>
      <c r="AA22" s="51">
        <f t="shared" si="22"/>
        <v>4059.4000000000001</v>
      </c>
      <c r="AB22" s="48">
        <v>0.98699999999999999</v>
      </c>
      <c r="AC22" s="49">
        <f t="shared" si="23"/>
        <v>4006.5999999999999</v>
      </c>
      <c r="AD22" s="50">
        <v>3806.3000000000002</v>
      </c>
    </row>
    <row r="23" s="17" customFormat="1" ht="18" customHeight="1">
      <c r="A23" s="31">
        <v>10</v>
      </c>
      <c r="B23" s="40" t="s">
        <v>53</v>
      </c>
      <c r="C23" s="54">
        <v>456</v>
      </c>
      <c r="D23" s="42">
        <v>210</v>
      </c>
      <c r="E23" s="30">
        <v>18</v>
      </c>
      <c r="F23" s="43">
        <v>1723.7</v>
      </c>
      <c r="G23" s="44">
        <v>50</v>
      </c>
      <c r="H23" s="44">
        <v>14</v>
      </c>
      <c r="I23" s="45">
        <v>1217.8</v>
      </c>
      <c r="J23" s="43">
        <f t="shared" si="16"/>
        <v>852.5</v>
      </c>
      <c r="K23" s="44">
        <v>0</v>
      </c>
      <c r="L23" s="44">
        <v>0</v>
      </c>
      <c r="M23" s="45">
        <v>1286.4000000000001</v>
      </c>
      <c r="N23" s="43">
        <f t="shared" si="17"/>
        <v>0</v>
      </c>
      <c r="O23" s="44">
        <v>0</v>
      </c>
      <c r="P23" s="44">
        <v>0</v>
      </c>
      <c r="Q23" s="45">
        <v>1697.9000000000001</v>
      </c>
      <c r="R23" s="43">
        <f t="shared" si="18"/>
        <v>0</v>
      </c>
      <c r="S23" s="44">
        <v>0</v>
      </c>
      <c r="T23" s="30">
        <v>0</v>
      </c>
      <c r="U23" s="45">
        <v>1114.2</v>
      </c>
      <c r="V23" s="43">
        <f t="shared" si="19"/>
        <v>0</v>
      </c>
      <c r="W23" s="43">
        <f t="shared" si="20"/>
        <v>852.5</v>
      </c>
      <c r="X23" s="54">
        <v>506</v>
      </c>
      <c r="Y23" s="47">
        <v>1145</v>
      </c>
      <c r="Z23" s="45">
        <f t="shared" si="21"/>
        <v>579.39999999999998</v>
      </c>
      <c r="AA23" s="51">
        <f t="shared" si="22"/>
        <v>3155.5999999999999</v>
      </c>
      <c r="AB23" s="48">
        <v>0.98599999999999999</v>
      </c>
      <c r="AC23" s="50">
        <f t="shared" si="23"/>
        <v>3111.4000000000001</v>
      </c>
      <c r="AD23" s="50">
        <v>2955.8000000000002</v>
      </c>
    </row>
    <row r="24" s="17" customFormat="1" ht="18" customHeight="1">
      <c r="A24" s="31">
        <v>11</v>
      </c>
      <c r="B24" s="40" t="s">
        <v>54</v>
      </c>
      <c r="C24" s="54">
        <v>1047</v>
      </c>
      <c r="D24" s="42">
        <v>210</v>
      </c>
      <c r="E24" s="30">
        <v>18</v>
      </c>
      <c r="F24" s="43">
        <v>3957.7000000000003</v>
      </c>
      <c r="G24" s="44">
        <v>160</v>
      </c>
      <c r="H24" s="44">
        <v>7</v>
      </c>
      <c r="I24" s="45">
        <v>1217.8</v>
      </c>
      <c r="J24" s="43">
        <f t="shared" si="16"/>
        <v>1363.9000000000001</v>
      </c>
      <c r="K24" s="44">
        <v>0</v>
      </c>
      <c r="L24" s="44">
        <v>0</v>
      </c>
      <c r="M24" s="45">
        <v>1286.4000000000001</v>
      </c>
      <c r="N24" s="43">
        <f t="shared" si="17"/>
        <v>0</v>
      </c>
      <c r="O24" s="44">
        <v>0</v>
      </c>
      <c r="P24" s="44">
        <v>0</v>
      </c>
      <c r="Q24" s="45">
        <v>1697.9000000000001</v>
      </c>
      <c r="R24" s="43">
        <f t="shared" si="18"/>
        <v>0</v>
      </c>
      <c r="S24" s="44">
        <v>0</v>
      </c>
      <c r="T24" s="30">
        <v>0</v>
      </c>
      <c r="U24" s="45">
        <v>1114.2</v>
      </c>
      <c r="V24" s="43">
        <f t="shared" si="19"/>
        <v>0</v>
      </c>
      <c r="W24" s="43">
        <f t="shared" si="20"/>
        <v>1363.9000000000001</v>
      </c>
      <c r="X24" s="54">
        <v>1047</v>
      </c>
      <c r="Y24" s="47">
        <v>1145</v>
      </c>
      <c r="Z24" s="45">
        <f t="shared" si="21"/>
        <v>1198.8</v>
      </c>
      <c r="AA24" s="51">
        <f t="shared" si="22"/>
        <v>6520.3999999999996</v>
      </c>
      <c r="AB24" s="48">
        <v>0.98299999999999998</v>
      </c>
      <c r="AC24" s="49">
        <f t="shared" si="23"/>
        <v>6409.6000000000004</v>
      </c>
      <c r="AD24" s="50">
        <v>6089.1000000000004</v>
      </c>
    </row>
    <row r="25" s="17" customFormat="1" ht="18" customHeight="1">
      <c r="A25" s="31">
        <v>12</v>
      </c>
      <c r="B25" s="40" t="s">
        <v>55</v>
      </c>
      <c r="C25" s="54">
        <v>1100</v>
      </c>
      <c r="D25" s="42">
        <v>220</v>
      </c>
      <c r="E25" s="30">
        <v>18</v>
      </c>
      <c r="F25" s="43">
        <v>4356</v>
      </c>
      <c r="G25" s="44">
        <v>0</v>
      </c>
      <c r="H25" s="44">
        <v>0</v>
      </c>
      <c r="I25" s="45">
        <v>1217.8</v>
      </c>
      <c r="J25" s="43">
        <f t="shared" si="16"/>
        <v>0</v>
      </c>
      <c r="K25" s="44">
        <v>0</v>
      </c>
      <c r="L25" s="44">
        <v>0</v>
      </c>
      <c r="M25" s="45">
        <v>1286.4000000000001</v>
      </c>
      <c r="N25" s="43">
        <f t="shared" si="17"/>
        <v>0</v>
      </c>
      <c r="O25" s="44">
        <v>0</v>
      </c>
      <c r="P25" s="44">
        <v>0</v>
      </c>
      <c r="Q25" s="45">
        <v>1697.9000000000001</v>
      </c>
      <c r="R25" s="43">
        <f t="shared" si="18"/>
        <v>0</v>
      </c>
      <c r="S25" s="44">
        <v>0</v>
      </c>
      <c r="T25" s="30">
        <v>0</v>
      </c>
      <c r="U25" s="45">
        <v>1114.2</v>
      </c>
      <c r="V25" s="43">
        <f t="shared" si="19"/>
        <v>0</v>
      </c>
      <c r="W25" s="43">
        <f t="shared" si="20"/>
        <v>0</v>
      </c>
      <c r="X25" s="54">
        <v>1100</v>
      </c>
      <c r="Y25" s="47">
        <v>1145</v>
      </c>
      <c r="Z25" s="45">
        <f t="shared" si="21"/>
        <v>1259.5</v>
      </c>
      <c r="AA25" s="51">
        <f t="shared" si="22"/>
        <v>5615.5</v>
      </c>
      <c r="AB25" s="48">
        <v>0.98699999999999999</v>
      </c>
      <c r="AC25" s="50">
        <f t="shared" si="23"/>
        <v>5542.5</v>
      </c>
      <c r="AD25" s="50">
        <v>5265.3999999999996</v>
      </c>
    </row>
    <row r="26" s="17" customFormat="1" ht="18" customHeight="1">
      <c r="A26" s="31">
        <v>13</v>
      </c>
      <c r="B26" s="40" t="s">
        <v>56</v>
      </c>
      <c r="C26" s="54">
        <v>715</v>
      </c>
      <c r="D26" s="42">
        <v>210</v>
      </c>
      <c r="E26" s="30">
        <v>18</v>
      </c>
      <c r="F26" s="43">
        <v>2702.7000000000003</v>
      </c>
      <c r="G26" s="44">
        <v>0</v>
      </c>
      <c r="H26" s="44">
        <v>0</v>
      </c>
      <c r="I26" s="45">
        <v>1217.8</v>
      </c>
      <c r="J26" s="43">
        <f t="shared" si="16"/>
        <v>0</v>
      </c>
      <c r="K26" s="44">
        <v>0</v>
      </c>
      <c r="L26" s="44">
        <v>0</v>
      </c>
      <c r="M26" s="45">
        <v>1286.4000000000001</v>
      </c>
      <c r="N26" s="43">
        <f t="shared" si="17"/>
        <v>0</v>
      </c>
      <c r="O26" s="44">
        <v>0</v>
      </c>
      <c r="P26" s="44">
        <v>0</v>
      </c>
      <c r="Q26" s="45">
        <v>1697.9000000000001</v>
      </c>
      <c r="R26" s="43">
        <f t="shared" si="18"/>
        <v>0</v>
      </c>
      <c r="S26" s="44">
        <v>0</v>
      </c>
      <c r="T26" s="30">
        <v>0</v>
      </c>
      <c r="U26" s="45">
        <v>1114.2</v>
      </c>
      <c r="V26" s="43">
        <f t="shared" si="19"/>
        <v>0</v>
      </c>
      <c r="W26" s="43">
        <f t="shared" si="20"/>
        <v>0</v>
      </c>
      <c r="X26" s="54">
        <v>715</v>
      </c>
      <c r="Y26" s="47">
        <v>1145</v>
      </c>
      <c r="Z26" s="45">
        <f t="shared" si="21"/>
        <v>818.70000000000005</v>
      </c>
      <c r="AA26" s="51">
        <f t="shared" si="22"/>
        <v>3521.4000000000005</v>
      </c>
      <c r="AB26" s="48">
        <v>0.98999999999999999</v>
      </c>
      <c r="AC26" s="49">
        <f t="shared" si="23"/>
        <v>3486.1999999999998</v>
      </c>
      <c r="AD26" s="50">
        <v>3311.9000000000001</v>
      </c>
    </row>
    <row r="27" s="17" customFormat="1" ht="18" customHeight="1">
      <c r="A27" s="31">
        <v>14</v>
      </c>
      <c r="B27" s="40" t="s">
        <v>57</v>
      </c>
      <c r="C27" s="46">
        <v>1666</v>
      </c>
      <c r="D27" s="42">
        <v>150</v>
      </c>
      <c r="E27" s="30">
        <v>18</v>
      </c>
      <c r="F27" s="43">
        <v>4498.1999999999998</v>
      </c>
      <c r="G27" s="44">
        <v>180</v>
      </c>
      <c r="H27" s="44">
        <v>21</v>
      </c>
      <c r="I27" s="45">
        <v>1217.8</v>
      </c>
      <c r="J27" s="43">
        <f t="shared" si="16"/>
        <v>4603.3000000000002</v>
      </c>
      <c r="K27" s="44">
        <v>0</v>
      </c>
      <c r="L27" s="44">
        <v>0</v>
      </c>
      <c r="M27" s="45">
        <v>1286.4000000000001</v>
      </c>
      <c r="N27" s="43">
        <f t="shared" si="17"/>
        <v>0</v>
      </c>
      <c r="O27" s="44">
        <v>0</v>
      </c>
      <c r="P27" s="44">
        <v>0</v>
      </c>
      <c r="Q27" s="45">
        <v>1697.9000000000001</v>
      </c>
      <c r="R27" s="43">
        <f t="shared" si="18"/>
        <v>0</v>
      </c>
      <c r="S27" s="44">
        <v>47</v>
      </c>
      <c r="T27" s="30">
        <v>20</v>
      </c>
      <c r="U27" s="45">
        <v>1114.2</v>
      </c>
      <c r="V27" s="43">
        <f t="shared" si="19"/>
        <v>1047.3</v>
      </c>
      <c r="W27" s="43">
        <f t="shared" si="20"/>
        <v>5650.6000000000004</v>
      </c>
      <c r="X27" s="46">
        <v>1893</v>
      </c>
      <c r="Y27" s="47">
        <v>1145</v>
      </c>
      <c r="Z27" s="45">
        <f t="shared" si="21"/>
        <v>2167.5</v>
      </c>
      <c r="AA27" s="51">
        <f t="shared" si="22"/>
        <v>12316.299999999999</v>
      </c>
      <c r="AB27" s="48">
        <v>0.98099999999999998</v>
      </c>
      <c r="AC27" s="50">
        <f t="shared" si="23"/>
        <v>12082.299999999999</v>
      </c>
      <c r="AD27" s="50">
        <v>11478.200000000001</v>
      </c>
    </row>
    <row r="28" s="17" customFormat="1" ht="18" customHeight="1">
      <c r="A28" s="31">
        <v>15</v>
      </c>
      <c r="B28" s="40" t="s">
        <v>58</v>
      </c>
      <c r="C28" s="46">
        <v>2400</v>
      </c>
      <c r="D28" s="42">
        <v>210</v>
      </c>
      <c r="E28" s="30">
        <v>18</v>
      </c>
      <c r="F28" s="43">
        <v>9072</v>
      </c>
      <c r="G28" s="44">
        <v>0</v>
      </c>
      <c r="H28" s="44">
        <v>0</v>
      </c>
      <c r="I28" s="45">
        <v>1217.8</v>
      </c>
      <c r="J28" s="43">
        <f t="shared" si="16"/>
        <v>0</v>
      </c>
      <c r="K28" s="44">
        <v>0</v>
      </c>
      <c r="L28" s="44">
        <v>0</v>
      </c>
      <c r="M28" s="45">
        <v>1286.4000000000001</v>
      </c>
      <c r="N28" s="43">
        <f t="shared" si="17"/>
        <v>0</v>
      </c>
      <c r="O28" s="44">
        <v>0</v>
      </c>
      <c r="P28" s="44">
        <v>0</v>
      </c>
      <c r="Q28" s="45">
        <v>1697.9000000000001</v>
      </c>
      <c r="R28" s="43">
        <f t="shared" si="18"/>
        <v>0</v>
      </c>
      <c r="S28" s="44">
        <v>0</v>
      </c>
      <c r="T28" s="30">
        <v>0</v>
      </c>
      <c r="U28" s="45">
        <v>1114.2</v>
      </c>
      <c r="V28" s="43">
        <f t="shared" si="19"/>
        <v>0</v>
      </c>
      <c r="W28" s="43">
        <f t="shared" si="20"/>
        <v>0</v>
      </c>
      <c r="X28" s="46">
        <v>2400</v>
      </c>
      <c r="Y28" s="47">
        <v>1145</v>
      </c>
      <c r="Z28" s="45">
        <f t="shared" si="21"/>
        <v>2748</v>
      </c>
      <c r="AA28" s="51">
        <f t="shared" si="22"/>
        <v>11820</v>
      </c>
      <c r="AB28" s="48">
        <v>0.94999999999999996</v>
      </c>
      <c r="AC28" s="49">
        <f t="shared" si="23"/>
        <v>11229</v>
      </c>
      <c r="AD28" s="50">
        <v>10667.6</v>
      </c>
    </row>
    <row r="29" s="17" customFormat="1" ht="18" customHeight="1">
      <c r="A29" s="31">
        <v>16</v>
      </c>
      <c r="B29" s="40" t="s">
        <v>59</v>
      </c>
      <c r="C29" s="46">
        <v>1340</v>
      </c>
      <c r="D29" s="42">
        <v>200</v>
      </c>
      <c r="E29" s="30">
        <v>18</v>
      </c>
      <c r="F29" s="43">
        <v>4824</v>
      </c>
      <c r="G29" s="44">
        <v>80</v>
      </c>
      <c r="H29" s="44">
        <v>21</v>
      </c>
      <c r="I29" s="45">
        <v>1217.8</v>
      </c>
      <c r="J29" s="43">
        <f t="shared" si="16"/>
        <v>2045.9000000000001</v>
      </c>
      <c r="K29" s="44">
        <v>70</v>
      </c>
      <c r="L29" s="44">
        <v>10</v>
      </c>
      <c r="M29" s="45">
        <v>1286.4000000000001</v>
      </c>
      <c r="N29" s="43">
        <f t="shared" si="17"/>
        <v>900.5</v>
      </c>
      <c r="O29" s="44">
        <v>0</v>
      </c>
      <c r="P29" s="44">
        <v>0</v>
      </c>
      <c r="Q29" s="45">
        <v>1697.9000000000001</v>
      </c>
      <c r="R29" s="43">
        <f t="shared" si="18"/>
        <v>0</v>
      </c>
      <c r="S29" s="44">
        <v>0</v>
      </c>
      <c r="T29" s="30">
        <v>0</v>
      </c>
      <c r="U29" s="45">
        <v>1114.2</v>
      </c>
      <c r="V29" s="43">
        <f t="shared" si="19"/>
        <v>0</v>
      </c>
      <c r="W29" s="43">
        <f t="shared" si="20"/>
        <v>2946.4000000000001</v>
      </c>
      <c r="X29" s="46">
        <v>1490</v>
      </c>
      <c r="Y29" s="47">
        <v>1145</v>
      </c>
      <c r="Z29" s="45">
        <f t="shared" si="21"/>
        <v>1706.0999999999999</v>
      </c>
      <c r="AA29" s="51">
        <f t="shared" si="22"/>
        <v>9476.5</v>
      </c>
      <c r="AB29" s="48">
        <v>0.98199999999999998</v>
      </c>
      <c r="AC29" s="50">
        <f t="shared" si="23"/>
        <v>9305.8999999999996</v>
      </c>
      <c r="AD29" s="50">
        <v>8840.6000000000004</v>
      </c>
    </row>
    <row r="30" s="17" customFormat="1" ht="18" customHeight="1">
      <c r="A30" s="31">
        <v>17</v>
      </c>
      <c r="B30" s="40" t="s">
        <v>60</v>
      </c>
      <c r="C30" s="46">
        <v>1685</v>
      </c>
      <c r="D30" s="42">
        <v>230</v>
      </c>
      <c r="E30" s="30">
        <v>18</v>
      </c>
      <c r="F30" s="43">
        <v>6975.9000000000005</v>
      </c>
      <c r="G30" s="44">
        <v>0</v>
      </c>
      <c r="H30" s="44">
        <v>0</v>
      </c>
      <c r="I30" s="45">
        <v>1217.8</v>
      </c>
      <c r="J30" s="43">
        <f t="shared" si="16"/>
        <v>0</v>
      </c>
      <c r="K30" s="44">
        <v>0</v>
      </c>
      <c r="L30" s="44">
        <v>0</v>
      </c>
      <c r="M30" s="45">
        <v>1286.4000000000001</v>
      </c>
      <c r="N30" s="43">
        <f t="shared" si="17"/>
        <v>0</v>
      </c>
      <c r="O30" s="44">
        <v>30</v>
      </c>
      <c r="P30" s="44">
        <v>21</v>
      </c>
      <c r="Q30" s="45">
        <v>1697.9000000000001</v>
      </c>
      <c r="R30" s="43">
        <f t="shared" si="18"/>
        <v>1069.7</v>
      </c>
      <c r="S30" s="44">
        <v>0</v>
      </c>
      <c r="T30" s="30">
        <v>0</v>
      </c>
      <c r="U30" s="45">
        <v>1114.2</v>
      </c>
      <c r="V30" s="43">
        <f t="shared" si="19"/>
        <v>0</v>
      </c>
      <c r="W30" s="43">
        <f t="shared" si="20"/>
        <v>1069.7</v>
      </c>
      <c r="X30" s="46">
        <v>1715</v>
      </c>
      <c r="Y30" s="47">
        <v>1145</v>
      </c>
      <c r="Z30" s="45">
        <f t="shared" si="21"/>
        <v>1963.7</v>
      </c>
      <c r="AA30" s="51">
        <f t="shared" si="22"/>
        <v>10009.300000000001</v>
      </c>
      <c r="AB30" s="48">
        <v>0.98299999999999998</v>
      </c>
      <c r="AC30" s="49">
        <f t="shared" si="23"/>
        <v>9839.1000000000004</v>
      </c>
      <c r="AD30" s="50">
        <v>9347.1000000000004</v>
      </c>
    </row>
    <row r="31" s="17" customFormat="1" ht="18" customHeight="1">
      <c r="A31" s="31">
        <v>18</v>
      </c>
      <c r="B31" s="40" t="s">
        <v>61</v>
      </c>
      <c r="C31" s="46">
        <v>899</v>
      </c>
      <c r="D31" s="42">
        <v>202</v>
      </c>
      <c r="E31" s="30">
        <v>18</v>
      </c>
      <c r="F31" s="43">
        <v>3268.8000000000002</v>
      </c>
      <c r="G31" s="44">
        <v>0</v>
      </c>
      <c r="H31" s="44">
        <v>0</v>
      </c>
      <c r="I31" s="45">
        <v>1217.8</v>
      </c>
      <c r="J31" s="43">
        <f t="shared" si="16"/>
        <v>0</v>
      </c>
      <c r="K31" s="44">
        <v>0</v>
      </c>
      <c r="L31" s="44">
        <v>0</v>
      </c>
      <c r="M31" s="45">
        <v>1286.4000000000001</v>
      </c>
      <c r="N31" s="43">
        <f t="shared" si="17"/>
        <v>0</v>
      </c>
      <c r="O31" s="44">
        <v>0</v>
      </c>
      <c r="P31" s="44">
        <v>0</v>
      </c>
      <c r="Q31" s="45">
        <v>1697.9000000000001</v>
      </c>
      <c r="R31" s="43">
        <f t="shared" si="18"/>
        <v>0</v>
      </c>
      <c r="S31" s="44">
        <v>0</v>
      </c>
      <c r="T31" s="30">
        <v>0</v>
      </c>
      <c r="U31" s="45">
        <v>1114.2</v>
      </c>
      <c r="V31" s="43">
        <f t="shared" si="19"/>
        <v>0</v>
      </c>
      <c r="W31" s="43">
        <f t="shared" si="20"/>
        <v>0</v>
      </c>
      <c r="X31" s="46">
        <v>899</v>
      </c>
      <c r="Y31" s="47">
        <v>1145</v>
      </c>
      <c r="Z31" s="45">
        <f t="shared" si="21"/>
        <v>1029.4000000000001</v>
      </c>
      <c r="AA31" s="51">
        <f t="shared" si="22"/>
        <v>4298.2000000000007</v>
      </c>
      <c r="AB31" s="48">
        <v>0.98799999999999999</v>
      </c>
      <c r="AC31" s="50">
        <f t="shared" si="23"/>
        <v>4246.6000000000004</v>
      </c>
      <c r="AD31" s="50">
        <v>4034.3000000000002</v>
      </c>
    </row>
    <row r="32" s="17" customFormat="1" ht="18" customHeight="1">
      <c r="A32" s="31">
        <v>19</v>
      </c>
      <c r="B32" s="40" t="s">
        <v>62</v>
      </c>
      <c r="C32" s="46">
        <v>2200</v>
      </c>
      <c r="D32" s="42">
        <v>310.04000000000002</v>
      </c>
      <c r="E32" s="30">
        <v>18</v>
      </c>
      <c r="F32" s="43">
        <v>12277.6</v>
      </c>
      <c r="G32" s="44">
        <v>0</v>
      </c>
      <c r="H32" s="44">
        <v>21</v>
      </c>
      <c r="I32" s="45">
        <v>1217.8</v>
      </c>
      <c r="J32" s="43">
        <f t="shared" si="16"/>
        <v>0</v>
      </c>
      <c r="K32" s="44">
        <v>0</v>
      </c>
      <c r="L32" s="44">
        <v>21</v>
      </c>
      <c r="M32" s="45">
        <v>1286.4000000000001</v>
      </c>
      <c r="N32" s="43">
        <f t="shared" si="17"/>
        <v>0</v>
      </c>
      <c r="O32" s="44">
        <v>0</v>
      </c>
      <c r="P32" s="44">
        <v>0</v>
      </c>
      <c r="Q32" s="45">
        <v>1697.9000000000001</v>
      </c>
      <c r="R32" s="43">
        <f t="shared" si="18"/>
        <v>0</v>
      </c>
      <c r="S32" s="44">
        <v>0</v>
      </c>
      <c r="T32" s="30">
        <v>0</v>
      </c>
      <c r="U32" s="45">
        <v>1114.2</v>
      </c>
      <c r="V32" s="43">
        <f t="shared" si="19"/>
        <v>0</v>
      </c>
      <c r="W32" s="43">
        <f t="shared" si="20"/>
        <v>0</v>
      </c>
      <c r="X32" s="46">
        <v>2200</v>
      </c>
      <c r="Y32" s="47">
        <v>1145</v>
      </c>
      <c r="Z32" s="45">
        <f t="shared" si="21"/>
        <v>2519</v>
      </c>
      <c r="AA32" s="51">
        <f t="shared" si="22"/>
        <v>14796.6</v>
      </c>
      <c r="AB32" s="48">
        <v>0.98299999999999998</v>
      </c>
      <c r="AC32" s="49">
        <f t="shared" si="23"/>
        <v>14545.1</v>
      </c>
      <c r="AD32" s="50">
        <v>13817.799999999999</v>
      </c>
    </row>
    <row r="33" s="17" customFormat="1" ht="18" customHeight="1">
      <c r="A33" s="31">
        <v>20</v>
      </c>
      <c r="B33" s="40" t="s">
        <v>63</v>
      </c>
      <c r="C33" s="46">
        <v>490</v>
      </c>
      <c r="D33" s="42">
        <v>210</v>
      </c>
      <c r="E33" s="30">
        <v>18</v>
      </c>
      <c r="F33" s="43">
        <v>1852.2</v>
      </c>
      <c r="G33" s="44">
        <v>0</v>
      </c>
      <c r="H33" s="44">
        <v>0</v>
      </c>
      <c r="I33" s="45">
        <v>1217.8</v>
      </c>
      <c r="J33" s="43">
        <f t="shared" si="16"/>
        <v>0</v>
      </c>
      <c r="K33" s="44">
        <v>420</v>
      </c>
      <c r="L33" s="44">
        <v>14</v>
      </c>
      <c r="M33" s="45">
        <v>1286.4000000000001</v>
      </c>
      <c r="N33" s="43">
        <f t="shared" si="17"/>
        <v>7564</v>
      </c>
      <c r="O33" s="44">
        <v>0</v>
      </c>
      <c r="P33" s="44">
        <v>0</v>
      </c>
      <c r="Q33" s="45">
        <v>1697.9000000000001</v>
      </c>
      <c r="R33" s="43">
        <f t="shared" si="18"/>
        <v>0</v>
      </c>
      <c r="S33" s="44">
        <v>0</v>
      </c>
      <c r="T33" s="30">
        <v>0</v>
      </c>
      <c r="U33" s="45">
        <v>1114.2</v>
      </c>
      <c r="V33" s="43">
        <f t="shared" si="19"/>
        <v>0</v>
      </c>
      <c r="W33" s="43">
        <f t="shared" si="20"/>
        <v>7564</v>
      </c>
      <c r="X33" s="46">
        <v>910</v>
      </c>
      <c r="Y33" s="47">
        <v>1145</v>
      </c>
      <c r="Z33" s="45">
        <f t="shared" si="21"/>
        <v>1042</v>
      </c>
      <c r="AA33" s="51">
        <f t="shared" si="22"/>
        <v>10458.200000000001</v>
      </c>
      <c r="AB33" s="48">
        <v>0.9890000000000001</v>
      </c>
      <c r="AC33" s="50">
        <f t="shared" si="23"/>
        <v>10343.200000000001</v>
      </c>
      <c r="AD33" s="50">
        <v>9826</v>
      </c>
    </row>
    <row r="34" s="17" customFormat="1" ht="18" customHeight="1">
      <c r="A34" s="31">
        <v>21</v>
      </c>
      <c r="B34" s="40" t="s">
        <v>64</v>
      </c>
      <c r="C34" s="46">
        <v>670</v>
      </c>
      <c r="D34" s="42">
        <v>205</v>
      </c>
      <c r="E34" s="30">
        <v>18</v>
      </c>
      <c r="F34" s="43">
        <v>2472.3000000000002</v>
      </c>
      <c r="G34" s="44">
        <v>0</v>
      </c>
      <c r="H34" s="44">
        <v>0</v>
      </c>
      <c r="I34" s="45">
        <v>1217.8</v>
      </c>
      <c r="J34" s="43">
        <f t="shared" si="16"/>
        <v>0</v>
      </c>
      <c r="K34" s="44">
        <v>0</v>
      </c>
      <c r="L34" s="44">
        <v>0</v>
      </c>
      <c r="M34" s="45">
        <v>1286.4000000000001</v>
      </c>
      <c r="N34" s="43">
        <f t="shared" si="17"/>
        <v>0</v>
      </c>
      <c r="O34" s="44">
        <v>0</v>
      </c>
      <c r="P34" s="44">
        <v>0</v>
      </c>
      <c r="Q34" s="45">
        <v>1697.9000000000001</v>
      </c>
      <c r="R34" s="43">
        <f t="shared" si="18"/>
        <v>0</v>
      </c>
      <c r="S34" s="44">
        <v>0</v>
      </c>
      <c r="T34" s="30">
        <v>0</v>
      </c>
      <c r="U34" s="45">
        <v>1114.2</v>
      </c>
      <c r="V34" s="43">
        <f t="shared" si="19"/>
        <v>0</v>
      </c>
      <c r="W34" s="43">
        <f t="shared" si="20"/>
        <v>0</v>
      </c>
      <c r="X34" s="46">
        <v>670</v>
      </c>
      <c r="Y34" s="47">
        <v>1145</v>
      </c>
      <c r="Z34" s="45">
        <f t="shared" si="21"/>
        <v>767.20000000000005</v>
      </c>
      <c r="AA34" s="51">
        <f t="shared" si="22"/>
        <v>3239.5</v>
      </c>
      <c r="AB34" s="48">
        <v>0.98599999999999999</v>
      </c>
      <c r="AC34" s="49">
        <f t="shared" si="23"/>
        <v>3194.0999999999999</v>
      </c>
      <c r="AD34" s="50">
        <v>3034.4000000000001</v>
      </c>
    </row>
    <row r="35" s="17" customFormat="1" ht="18" customHeight="1">
      <c r="A35" s="31">
        <v>22</v>
      </c>
      <c r="B35" s="40" t="s">
        <v>65</v>
      </c>
      <c r="C35" s="46">
        <v>960</v>
      </c>
      <c r="D35" s="42">
        <v>208</v>
      </c>
      <c r="E35" s="30">
        <v>18</v>
      </c>
      <c r="F35" s="43">
        <v>3594.2000000000003</v>
      </c>
      <c r="G35" s="44">
        <v>0</v>
      </c>
      <c r="H35" s="44">
        <v>0</v>
      </c>
      <c r="I35" s="45">
        <v>1217.8</v>
      </c>
      <c r="J35" s="43">
        <f t="shared" si="16"/>
        <v>0</v>
      </c>
      <c r="K35" s="44">
        <v>0</v>
      </c>
      <c r="L35" s="44">
        <v>0</v>
      </c>
      <c r="M35" s="45">
        <v>1286.4000000000001</v>
      </c>
      <c r="N35" s="43">
        <f t="shared" si="17"/>
        <v>0</v>
      </c>
      <c r="O35" s="44">
        <v>0</v>
      </c>
      <c r="P35" s="44">
        <v>0</v>
      </c>
      <c r="Q35" s="45">
        <v>1697.9000000000001</v>
      </c>
      <c r="R35" s="43">
        <f t="shared" si="18"/>
        <v>0</v>
      </c>
      <c r="S35" s="44">
        <v>0</v>
      </c>
      <c r="T35" s="30">
        <v>0</v>
      </c>
      <c r="U35" s="45">
        <v>1114.2</v>
      </c>
      <c r="V35" s="43">
        <f t="shared" si="19"/>
        <v>0</v>
      </c>
      <c r="W35" s="43">
        <f t="shared" si="20"/>
        <v>0</v>
      </c>
      <c r="X35" s="46">
        <v>960</v>
      </c>
      <c r="Y35" s="47">
        <v>1145</v>
      </c>
      <c r="Z35" s="45">
        <f t="shared" si="21"/>
        <v>1099.2</v>
      </c>
      <c r="AA35" s="51">
        <f t="shared" si="22"/>
        <v>4693.4000000000005</v>
      </c>
      <c r="AB35" s="48">
        <v>0.98699999999999999</v>
      </c>
      <c r="AC35" s="50">
        <f t="shared" si="23"/>
        <v>4632.3999999999996</v>
      </c>
      <c r="AD35" s="50">
        <v>4400.8000000000002</v>
      </c>
    </row>
    <row r="36" s="17" customFormat="1" ht="18" customHeight="1">
      <c r="A36" s="31">
        <v>23</v>
      </c>
      <c r="B36" s="40" t="s">
        <v>66</v>
      </c>
      <c r="C36" s="46">
        <v>670</v>
      </c>
      <c r="D36" s="42">
        <v>210</v>
      </c>
      <c r="E36" s="30">
        <v>18</v>
      </c>
      <c r="F36" s="43">
        <v>2532.6000000000004</v>
      </c>
      <c r="G36" s="44">
        <v>0</v>
      </c>
      <c r="H36" s="44">
        <v>21</v>
      </c>
      <c r="I36" s="45">
        <v>1217.8</v>
      </c>
      <c r="J36" s="43">
        <f t="shared" si="16"/>
        <v>0</v>
      </c>
      <c r="K36" s="44">
        <v>0</v>
      </c>
      <c r="L36" s="44">
        <v>0</v>
      </c>
      <c r="M36" s="45">
        <v>1286.4000000000001</v>
      </c>
      <c r="N36" s="43">
        <f t="shared" si="17"/>
        <v>0</v>
      </c>
      <c r="O36" s="44">
        <v>0</v>
      </c>
      <c r="P36" s="44">
        <v>0</v>
      </c>
      <c r="Q36" s="45">
        <v>1697.9000000000001</v>
      </c>
      <c r="R36" s="43">
        <f t="shared" si="18"/>
        <v>0</v>
      </c>
      <c r="S36" s="44">
        <v>0</v>
      </c>
      <c r="T36" s="30">
        <v>0</v>
      </c>
      <c r="U36" s="45">
        <v>1114.2</v>
      </c>
      <c r="V36" s="43">
        <f t="shared" si="19"/>
        <v>0</v>
      </c>
      <c r="W36" s="43">
        <f t="shared" si="20"/>
        <v>0</v>
      </c>
      <c r="X36" s="46">
        <v>670</v>
      </c>
      <c r="Y36" s="47">
        <v>1145</v>
      </c>
      <c r="Z36" s="45">
        <f t="shared" si="21"/>
        <v>767.20000000000005</v>
      </c>
      <c r="AA36" s="51">
        <f t="shared" si="22"/>
        <v>3299.8000000000002</v>
      </c>
      <c r="AB36" s="48">
        <v>0.98699999999999999</v>
      </c>
      <c r="AC36" s="49">
        <f t="shared" si="23"/>
        <v>3256.9000000000001</v>
      </c>
      <c r="AD36" s="50">
        <v>3094.0999999999999</v>
      </c>
    </row>
    <row r="37" s="17" customFormat="1" ht="18" customHeight="1">
      <c r="A37" s="31">
        <v>24</v>
      </c>
      <c r="B37" s="40" t="s">
        <v>67</v>
      </c>
      <c r="C37" s="46">
        <v>1520</v>
      </c>
      <c r="D37" s="42">
        <v>200</v>
      </c>
      <c r="E37" s="30">
        <v>18</v>
      </c>
      <c r="F37" s="43">
        <v>5472</v>
      </c>
      <c r="G37" s="44">
        <v>0</v>
      </c>
      <c r="H37" s="44">
        <v>0</v>
      </c>
      <c r="I37" s="45">
        <v>1217.8</v>
      </c>
      <c r="J37" s="43">
        <f t="shared" si="16"/>
        <v>0</v>
      </c>
      <c r="K37" s="44">
        <v>0</v>
      </c>
      <c r="L37" s="44">
        <v>0</v>
      </c>
      <c r="M37" s="45">
        <v>1286.4000000000001</v>
      </c>
      <c r="N37" s="43">
        <f t="shared" si="17"/>
        <v>0</v>
      </c>
      <c r="O37" s="44">
        <v>0</v>
      </c>
      <c r="P37" s="44">
        <v>0</v>
      </c>
      <c r="Q37" s="45">
        <v>1697.9000000000001</v>
      </c>
      <c r="R37" s="43">
        <f t="shared" si="18"/>
        <v>0</v>
      </c>
      <c r="S37" s="44">
        <v>0</v>
      </c>
      <c r="T37" s="30">
        <v>0</v>
      </c>
      <c r="U37" s="45">
        <v>1114.2</v>
      </c>
      <c r="V37" s="43">
        <f t="shared" si="19"/>
        <v>0</v>
      </c>
      <c r="W37" s="43">
        <f t="shared" si="20"/>
        <v>0</v>
      </c>
      <c r="X37" s="46">
        <v>1520</v>
      </c>
      <c r="Y37" s="47">
        <v>1145</v>
      </c>
      <c r="Z37" s="45">
        <f t="shared" si="21"/>
        <v>1740.4000000000001</v>
      </c>
      <c r="AA37" s="51">
        <f t="shared" si="22"/>
        <v>7212.3999999999996</v>
      </c>
      <c r="AB37" s="48">
        <v>0.98199999999999998</v>
      </c>
      <c r="AC37" s="50">
        <f t="shared" si="23"/>
        <v>7082.6000000000004</v>
      </c>
      <c r="AD37" s="50">
        <v>6728.3999999999996</v>
      </c>
    </row>
    <row r="38" s="17" customFormat="1" ht="18" customHeight="1">
      <c r="A38" s="31">
        <v>25</v>
      </c>
      <c r="B38" s="40" t="s">
        <v>68</v>
      </c>
      <c r="C38" s="46">
        <v>800</v>
      </c>
      <c r="D38" s="42">
        <v>210</v>
      </c>
      <c r="E38" s="30">
        <v>18</v>
      </c>
      <c r="F38" s="43">
        <v>3024</v>
      </c>
      <c r="G38" s="44">
        <v>10</v>
      </c>
      <c r="H38" s="44">
        <v>13</v>
      </c>
      <c r="I38" s="45">
        <v>1217.8</v>
      </c>
      <c r="J38" s="43">
        <f t="shared" si="16"/>
        <v>158.30000000000001</v>
      </c>
      <c r="K38" s="44">
        <v>0</v>
      </c>
      <c r="L38" s="44">
        <v>0</v>
      </c>
      <c r="M38" s="45">
        <v>1286.4000000000001</v>
      </c>
      <c r="N38" s="43">
        <f t="shared" si="17"/>
        <v>0</v>
      </c>
      <c r="O38" s="44">
        <v>0</v>
      </c>
      <c r="P38" s="44">
        <v>0</v>
      </c>
      <c r="Q38" s="45">
        <v>1697.9000000000001</v>
      </c>
      <c r="R38" s="43">
        <f t="shared" si="18"/>
        <v>0</v>
      </c>
      <c r="S38" s="44">
        <v>15</v>
      </c>
      <c r="T38" s="30">
        <v>10</v>
      </c>
      <c r="U38" s="45">
        <v>1114.2</v>
      </c>
      <c r="V38" s="43">
        <f t="shared" si="19"/>
        <v>167.09999999999999</v>
      </c>
      <c r="W38" s="43">
        <f t="shared" si="20"/>
        <v>325.39999999999998</v>
      </c>
      <c r="X38" s="46">
        <v>825</v>
      </c>
      <c r="Y38" s="47">
        <v>1145</v>
      </c>
      <c r="Z38" s="45">
        <f t="shared" si="21"/>
        <v>944.60000000000002</v>
      </c>
      <c r="AA38" s="51">
        <f t="shared" si="22"/>
        <v>4294</v>
      </c>
      <c r="AB38" s="48">
        <v>0.97900000000000009</v>
      </c>
      <c r="AC38" s="49">
        <f t="shared" si="23"/>
        <v>4203.8000000000002</v>
      </c>
      <c r="AD38" s="50">
        <v>3993.5999999999999</v>
      </c>
    </row>
    <row r="39" s="17" customFormat="1" ht="18" customHeight="1">
      <c r="A39" s="31">
        <v>26</v>
      </c>
      <c r="B39" s="40" t="s">
        <v>69</v>
      </c>
      <c r="C39" s="46">
        <v>450</v>
      </c>
      <c r="D39" s="42">
        <v>202</v>
      </c>
      <c r="E39" s="30">
        <v>18</v>
      </c>
      <c r="F39" s="43">
        <v>1636.2</v>
      </c>
      <c r="G39" s="44">
        <v>0</v>
      </c>
      <c r="H39" s="44">
        <v>0</v>
      </c>
      <c r="I39" s="45">
        <v>1217.8</v>
      </c>
      <c r="J39" s="43">
        <f t="shared" si="16"/>
        <v>0</v>
      </c>
      <c r="K39" s="44">
        <v>0</v>
      </c>
      <c r="L39" s="44">
        <v>0</v>
      </c>
      <c r="M39" s="45">
        <v>1286.4000000000001</v>
      </c>
      <c r="N39" s="43">
        <f t="shared" si="17"/>
        <v>0</v>
      </c>
      <c r="O39" s="44">
        <v>0</v>
      </c>
      <c r="P39" s="44">
        <v>0</v>
      </c>
      <c r="Q39" s="45">
        <v>1697.9000000000001</v>
      </c>
      <c r="R39" s="43">
        <f t="shared" si="18"/>
        <v>0</v>
      </c>
      <c r="S39" s="44">
        <v>0</v>
      </c>
      <c r="T39" s="30">
        <v>0</v>
      </c>
      <c r="U39" s="45">
        <v>1114.2</v>
      </c>
      <c r="V39" s="43">
        <f t="shared" si="19"/>
        <v>0</v>
      </c>
      <c r="W39" s="43">
        <f t="shared" si="20"/>
        <v>0</v>
      </c>
      <c r="X39" s="46">
        <v>450</v>
      </c>
      <c r="Y39" s="47">
        <v>1145</v>
      </c>
      <c r="Z39" s="45">
        <f t="shared" si="21"/>
        <v>515.29999999999995</v>
      </c>
      <c r="AA39" s="51">
        <f t="shared" si="22"/>
        <v>2151.5</v>
      </c>
      <c r="AB39" s="48">
        <v>0.98999999999999999</v>
      </c>
      <c r="AC39" s="50">
        <f t="shared" si="23"/>
        <v>2130</v>
      </c>
      <c r="AD39" s="50">
        <v>2023.5</v>
      </c>
    </row>
    <row r="40" s="17" customFormat="1" ht="18" customHeight="1">
      <c r="A40" s="31">
        <v>27</v>
      </c>
      <c r="B40" s="40" t="s">
        <v>70</v>
      </c>
      <c r="C40" s="46">
        <v>641</v>
      </c>
      <c r="D40" s="42">
        <v>200</v>
      </c>
      <c r="E40" s="30">
        <v>18</v>
      </c>
      <c r="F40" s="43">
        <v>2307.5999999999999</v>
      </c>
      <c r="G40" s="44">
        <v>0</v>
      </c>
      <c r="H40" s="44">
        <v>0</v>
      </c>
      <c r="I40" s="45">
        <v>1217.8</v>
      </c>
      <c r="J40" s="43">
        <f t="shared" si="16"/>
        <v>0</v>
      </c>
      <c r="K40" s="44">
        <v>0</v>
      </c>
      <c r="L40" s="44">
        <v>0</v>
      </c>
      <c r="M40" s="45">
        <v>1286.4000000000001</v>
      </c>
      <c r="N40" s="43">
        <f t="shared" si="17"/>
        <v>0</v>
      </c>
      <c r="O40" s="44">
        <v>0</v>
      </c>
      <c r="P40" s="44">
        <v>0</v>
      </c>
      <c r="Q40" s="45">
        <v>1697.9000000000001</v>
      </c>
      <c r="R40" s="43">
        <f t="shared" si="18"/>
        <v>0</v>
      </c>
      <c r="S40" s="44">
        <v>0</v>
      </c>
      <c r="T40" s="30">
        <v>0</v>
      </c>
      <c r="U40" s="45">
        <v>1114.2</v>
      </c>
      <c r="V40" s="43">
        <f t="shared" si="19"/>
        <v>0</v>
      </c>
      <c r="W40" s="43">
        <f t="shared" si="20"/>
        <v>0</v>
      </c>
      <c r="X40" s="46">
        <v>641</v>
      </c>
      <c r="Y40" s="47">
        <v>1145</v>
      </c>
      <c r="Z40" s="45">
        <f t="shared" si="21"/>
        <v>733.89999999999998</v>
      </c>
      <c r="AA40" s="51">
        <f t="shared" si="22"/>
        <v>3041.5</v>
      </c>
      <c r="AB40" s="48">
        <v>0.98499999999999999</v>
      </c>
      <c r="AC40" s="49">
        <f t="shared" si="23"/>
        <v>2995.9000000000001</v>
      </c>
      <c r="AD40" s="50">
        <v>2846.0999999999999</v>
      </c>
    </row>
    <row r="41" s="17" customFormat="1" ht="18" customHeight="1">
      <c r="A41" s="31">
        <v>28</v>
      </c>
      <c r="B41" s="40" t="s">
        <v>71</v>
      </c>
      <c r="C41" s="46">
        <v>1559</v>
      </c>
      <c r="D41" s="42">
        <v>200</v>
      </c>
      <c r="E41" s="30">
        <v>18</v>
      </c>
      <c r="F41" s="43">
        <v>5612.4000000000005</v>
      </c>
      <c r="G41" s="44">
        <v>0</v>
      </c>
      <c r="H41" s="44">
        <v>0</v>
      </c>
      <c r="I41" s="45">
        <v>1217.8</v>
      </c>
      <c r="J41" s="43">
        <f t="shared" si="16"/>
        <v>0</v>
      </c>
      <c r="K41" s="44">
        <v>0</v>
      </c>
      <c r="L41" s="44">
        <v>0</v>
      </c>
      <c r="M41" s="45">
        <v>1286.4000000000001</v>
      </c>
      <c r="N41" s="43">
        <f t="shared" si="17"/>
        <v>0</v>
      </c>
      <c r="O41" s="44">
        <v>0</v>
      </c>
      <c r="P41" s="44">
        <v>0</v>
      </c>
      <c r="Q41" s="45">
        <v>1697.9000000000001</v>
      </c>
      <c r="R41" s="43">
        <f t="shared" si="18"/>
        <v>0</v>
      </c>
      <c r="S41" s="44">
        <v>0</v>
      </c>
      <c r="T41" s="30">
        <v>0</v>
      </c>
      <c r="U41" s="45">
        <v>1114.2</v>
      </c>
      <c r="V41" s="43">
        <f t="shared" si="19"/>
        <v>0</v>
      </c>
      <c r="W41" s="43">
        <f t="shared" si="20"/>
        <v>0</v>
      </c>
      <c r="X41" s="46">
        <v>1559</v>
      </c>
      <c r="Y41" s="47">
        <v>1145</v>
      </c>
      <c r="Z41" s="45">
        <f t="shared" si="21"/>
        <v>1785.0999999999999</v>
      </c>
      <c r="AA41" s="51">
        <f t="shared" si="22"/>
        <v>7397.5</v>
      </c>
      <c r="AB41" s="48">
        <v>0.97999999999999998</v>
      </c>
      <c r="AC41" s="50">
        <f t="shared" si="23"/>
        <v>7249.6000000000004</v>
      </c>
      <c r="AD41" s="50">
        <v>6887.1000000000004</v>
      </c>
    </row>
    <row r="42" s="17" customFormat="1" ht="18" customHeight="1">
      <c r="A42" s="31">
        <v>29</v>
      </c>
      <c r="B42" s="40" t="s">
        <v>72</v>
      </c>
      <c r="C42" s="46">
        <v>500</v>
      </c>
      <c r="D42" s="42">
        <v>210</v>
      </c>
      <c r="E42" s="30">
        <v>18</v>
      </c>
      <c r="F42" s="43">
        <v>1890</v>
      </c>
      <c r="G42" s="44">
        <v>0</v>
      </c>
      <c r="H42" s="44">
        <v>0</v>
      </c>
      <c r="I42" s="45">
        <v>1217.8</v>
      </c>
      <c r="J42" s="43">
        <f t="shared" si="16"/>
        <v>0</v>
      </c>
      <c r="K42" s="44">
        <v>25</v>
      </c>
      <c r="L42" s="44">
        <v>10</v>
      </c>
      <c r="M42" s="45">
        <v>1286.4000000000001</v>
      </c>
      <c r="N42" s="43">
        <f t="shared" si="17"/>
        <v>321.60000000000002</v>
      </c>
      <c r="O42" s="44">
        <v>10</v>
      </c>
      <c r="P42" s="44">
        <v>21</v>
      </c>
      <c r="Q42" s="45">
        <v>1697.9000000000001</v>
      </c>
      <c r="R42" s="43">
        <f t="shared" si="18"/>
        <v>356.60000000000002</v>
      </c>
      <c r="S42" s="44">
        <v>0</v>
      </c>
      <c r="T42" s="30">
        <v>0</v>
      </c>
      <c r="U42" s="45">
        <v>1114.2</v>
      </c>
      <c r="V42" s="43">
        <f t="shared" si="19"/>
        <v>0</v>
      </c>
      <c r="W42" s="43">
        <f t="shared" si="20"/>
        <v>678.20000000000005</v>
      </c>
      <c r="X42" s="46">
        <v>535</v>
      </c>
      <c r="Y42" s="47">
        <v>1145</v>
      </c>
      <c r="Z42" s="45">
        <f t="shared" si="21"/>
        <v>612.60000000000002</v>
      </c>
      <c r="AA42" s="51">
        <f t="shared" si="22"/>
        <v>3180.8000000000002</v>
      </c>
      <c r="AB42" s="48">
        <v>0.98699999999999999</v>
      </c>
      <c r="AC42" s="49">
        <f t="shared" si="23"/>
        <v>3139.4000000000001</v>
      </c>
      <c r="AD42" s="50">
        <v>2982.4000000000001</v>
      </c>
    </row>
    <row r="43" s="17" customFormat="1" ht="18" customHeight="1">
      <c r="A43" s="31">
        <v>30</v>
      </c>
      <c r="B43" s="40" t="s">
        <v>73</v>
      </c>
      <c r="C43" s="46">
        <v>1524</v>
      </c>
      <c r="D43" s="42">
        <v>225</v>
      </c>
      <c r="E43" s="30">
        <v>18</v>
      </c>
      <c r="F43" s="43">
        <v>6172.2000000000007</v>
      </c>
      <c r="G43" s="44">
        <v>0</v>
      </c>
      <c r="H43" s="44">
        <v>21</v>
      </c>
      <c r="I43" s="45">
        <v>1217.8</v>
      </c>
      <c r="J43" s="43">
        <f t="shared" si="16"/>
        <v>0</v>
      </c>
      <c r="K43" s="44">
        <v>0</v>
      </c>
      <c r="L43" s="44">
        <v>21</v>
      </c>
      <c r="M43" s="45">
        <v>1286.4000000000001</v>
      </c>
      <c r="N43" s="43">
        <f t="shared" si="17"/>
        <v>0</v>
      </c>
      <c r="O43" s="44">
        <v>0</v>
      </c>
      <c r="P43" s="44">
        <v>0</v>
      </c>
      <c r="Q43" s="45">
        <v>1697.9000000000001</v>
      </c>
      <c r="R43" s="43">
        <f t="shared" si="18"/>
        <v>0</v>
      </c>
      <c r="S43" s="44">
        <v>0</v>
      </c>
      <c r="T43" s="30">
        <v>0</v>
      </c>
      <c r="U43" s="45">
        <v>1114.2</v>
      </c>
      <c r="V43" s="43">
        <f t="shared" si="19"/>
        <v>0</v>
      </c>
      <c r="W43" s="43">
        <f t="shared" si="20"/>
        <v>0</v>
      </c>
      <c r="X43" s="46">
        <v>1524</v>
      </c>
      <c r="Y43" s="47">
        <v>1145</v>
      </c>
      <c r="Z43" s="45">
        <f t="shared" si="21"/>
        <v>1745</v>
      </c>
      <c r="AA43" s="51">
        <f t="shared" si="22"/>
        <v>7917.2000000000007</v>
      </c>
      <c r="AB43" s="48">
        <v>0.98599999999999999</v>
      </c>
      <c r="AC43" s="50">
        <f t="shared" si="23"/>
        <v>7806.3999999999996</v>
      </c>
      <c r="AD43" s="50">
        <v>7416.1000000000004</v>
      </c>
    </row>
    <row r="44" s="17" customFormat="1" ht="18" customHeight="1">
      <c r="A44" s="31">
        <v>31</v>
      </c>
      <c r="B44" s="40" t="s">
        <v>74</v>
      </c>
      <c r="C44" s="46">
        <v>425</v>
      </c>
      <c r="D44" s="42">
        <v>239</v>
      </c>
      <c r="E44" s="30">
        <v>18</v>
      </c>
      <c r="F44" s="43">
        <v>1828.4000000000001</v>
      </c>
      <c r="G44" s="44">
        <v>150</v>
      </c>
      <c r="H44" s="44">
        <v>21</v>
      </c>
      <c r="I44" s="45">
        <v>1217.8</v>
      </c>
      <c r="J44" s="43">
        <f t="shared" si="16"/>
        <v>3836.0999999999999</v>
      </c>
      <c r="K44" s="44">
        <v>130</v>
      </c>
      <c r="L44" s="44">
        <v>21</v>
      </c>
      <c r="M44" s="45">
        <v>1286.4000000000001</v>
      </c>
      <c r="N44" s="43">
        <f t="shared" si="17"/>
        <v>3511.9000000000001</v>
      </c>
      <c r="O44" s="44">
        <v>0</v>
      </c>
      <c r="P44" s="44">
        <v>0</v>
      </c>
      <c r="Q44" s="45">
        <v>1697.9000000000001</v>
      </c>
      <c r="R44" s="43">
        <f t="shared" si="18"/>
        <v>0</v>
      </c>
      <c r="S44" s="44">
        <v>100</v>
      </c>
      <c r="T44" s="30">
        <v>10</v>
      </c>
      <c r="U44" s="45">
        <v>1114.2</v>
      </c>
      <c r="V44" s="43">
        <f t="shared" si="19"/>
        <v>1114.2</v>
      </c>
      <c r="W44" s="43">
        <f t="shared" si="20"/>
        <v>8462.2000000000007</v>
      </c>
      <c r="X44" s="46">
        <v>805</v>
      </c>
      <c r="Y44" s="47">
        <v>1145</v>
      </c>
      <c r="Z44" s="45">
        <f t="shared" si="21"/>
        <v>921.70000000000005</v>
      </c>
      <c r="AA44" s="51">
        <f t="shared" si="22"/>
        <v>11212.300000000001</v>
      </c>
      <c r="AB44" s="48">
        <v>0.98999999999999999</v>
      </c>
      <c r="AC44" s="55">
        <f t="shared" si="23"/>
        <v>11100.200000000001</v>
      </c>
      <c r="AD44" s="50">
        <v>10545.200000000001</v>
      </c>
    </row>
    <row r="45" s="17" customFormat="1" ht="18" customHeight="1">
      <c r="A45" s="31">
        <v>32</v>
      </c>
      <c r="B45" s="40" t="s">
        <v>75</v>
      </c>
      <c r="C45" s="46">
        <v>403</v>
      </c>
      <c r="D45" s="42">
        <v>200</v>
      </c>
      <c r="E45" s="30">
        <v>18</v>
      </c>
      <c r="F45" s="43">
        <v>1450.8000000000002</v>
      </c>
      <c r="G45" s="44">
        <v>0</v>
      </c>
      <c r="H45" s="44">
        <v>21</v>
      </c>
      <c r="I45" s="45">
        <v>1217.8</v>
      </c>
      <c r="J45" s="43">
        <f t="shared" si="16"/>
        <v>0</v>
      </c>
      <c r="K45" s="44">
        <v>170</v>
      </c>
      <c r="L45" s="44">
        <v>21</v>
      </c>
      <c r="M45" s="45">
        <v>1286.4000000000001</v>
      </c>
      <c r="N45" s="43">
        <f t="shared" si="17"/>
        <v>4592.3999999999996</v>
      </c>
      <c r="O45" s="44">
        <v>0</v>
      </c>
      <c r="P45" s="44">
        <v>0</v>
      </c>
      <c r="Q45" s="45">
        <v>1697.9000000000001</v>
      </c>
      <c r="R45" s="43">
        <f t="shared" si="18"/>
        <v>0</v>
      </c>
      <c r="S45" s="44">
        <v>0</v>
      </c>
      <c r="T45" s="30">
        <v>0</v>
      </c>
      <c r="U45" s="45">
        <v>1114.2</v>
      </c>
      <c r="V45" s="43">
        <f t="shared" si="19"/>
        <v>0</v>
      </c>
      <c r="W45" s="43">
        <f t="shared" si="20"/>
        <v>4592.3999999999996</v>
      </c>
      <c r="X45" s="46">
        <v>573</v>
      </c>
      <c r="Y45" s="47">
        <v>1145</v>
      </c>
      <c r="Z45" s="45">
        <f t="shared" si="21"/>
        <v>656.10000000000002</v>
      </c>
      <c r="AA45" s="51">
        <f t="shared" si="22"/>
        <v>6699.2999999999993</v>
      </c>
      <c r="AB45" s="48">
        <v>0.98699999999999999</v>
      </c>
      <c r="AC45" s="50">
        <f t="shared" si="23"/>
        <v>6612.1999999999998</v>
      </c>
      <c r="AD45" s="50">
        <v>6281.6000000000004</v>
      </c>
    </row>
    <row r="46" s="17" customFormat="1" ht="18" customHeight="1">
      <c r="A46" s="31">
        <v>33</v>
      </c>
      <c r="B46" s="40" t="s">
        <v>76</v>
      </c>
      <c r="C46" s="46">
        <v>130</v>
      </c>
      <c r="D46" s="42">
        <v>220</v>
      </c>
      <c r="E46" s="30">
        <v>18</v>
      </c>
      <c r="F46" s="43">
        <v>514.80000000000007</v>
      </c>
      <c r="G46" s="44">
        <v>0</v>
      </c>
      <c r="H46" s="44">
        <v>0</v>
      </c>
      <c r="I46" s="45">
        <v>1217.8</v>
      </c>
      <c r="J46" s="43">
        <f t="shared" si="16"/>
        <v>0</v>
      </c>
      <c r="K46" s="44">
        <v>0</v>
      </c>
      <c r="L46" s="44">
        <v>0</v>
      </c>
      <c r="M46" s="45">
        <v>1286.4000000000001</v>
      </c>
      <c r="N46" s="43">
        <f t="shared" si="17"/>
        <v>0</v>
      </c>
      <c r="O46" s="44">
        <v>40</v>
      </c>
      <c r="P46" s="44">
        <v>21</v>
      </c>
      <c r="Q46" s="45">
        <v>1697.9000000000001</v>
      </c>
      <c r="R46" s="43">
        <f t="shared" si="18"/>
        <v>1426.2</v>
      </c>
      <c r="S46" s="44">
        <v>0</v>
      </c>
      <c r="T46" s="30">
        <v>0</v>
      </c>
      <c r="U46" s="45">
        <v>1114.2</v>
      </c>
      <c r="V46" s="43">
        <f t="shared" si="19"/>
        <v>0</v>
      </c>
      <c r="W46" s="43">
        <f t="shared" si="20"/>
        <v>1426.2</v>
      </c>
      <c r="X46" s="46">
        <v>170</v>
      </c>
      <c r="Y46" s="47">
        <v>1145</v>
      </c>
      <c r="Z46" s="45">
        <f t="shared" si="21"/>
        <v>194.69999999999999</v>
      </c>
      <c r="AA46" s="51">
        <f t="shared" si="22"/>
        <v>2135.6999999999998</v>
      </c>
      <c r="AB46" s="48">
        <v>0.96700000000000008</v>
      </c>
      <c r="AC46" s="49">
        <f t="shared" si="23"/>
        <v>2065.1999999999998</v>
      </c>
      <c r="AD46" s="50">
        <v>1961.9000000000001</v>
      </c>
    </row>
    <row r="47" s="17" customFormat="1" ht="18" customHeight="1">
      <c r="A47" s="31">
        <v>34</v>
      </c>
      <c r="B47" s="40" t="s">
        <v>77</v>
      </c>
      <c r="C47" s="46">
        <v>320</v>
      </c>
      <c r="D47" s="42">
        <v>200</v>
      </c>
      <c r="E47" s="30">
        <v>18</v>
      </c>
      <c r="F47" s="43">
        <v>1152</v>
      </c>
      <c r="G47" s="44">
        <v>0</v>
      </c>
      <c r="H47" s="44">
        <v>0</v>
      </c>
      <c r="I47" s="45">
        <v>1217.8</v>
      </c>
      <c r="J47" s="43">
        <f t="shared" si="16"/>
        <v>0</v>
      </c>
      <c r="K47" s="44">
        <v>0</v>
      </c>
      <c r="L47" s="44">
        <v>0</v>
      </c>
      <c r="M47" s="45">
        <v>1286.4000000000001</v>
      </c>
      <c r="N47" s="43">
        <f t="shared" si="17"/>
        <v>0</v>
      </c>
      <c r="O47" s="44">
        <v>0</v>
      </c>
      <c r="P47" s="44">
        <v>0</v>
      </c>
      <c r="Q47" s="45">
        <v>1697.9000000000001</v>
      </c>
      <c r="R47" s="43">
        <f t="shared" si="18"/>
        <v>0</v>
      </c>
      <c r="S47" s="44">
        <v>0</v>
      </c>
      <c r="T47" s="30">
        <v>0</v>
      </c>
      <c r="U47" s="45">
        <v>1114.2</v>
      </c>
      <c r="V47" s="43">
        <f t="shared" si="19"/>
        <v>0</v>
      </c>
      <c r="W47" s="43">
        <f t="shared" si="20"/>
        <v>0</v>
      </c>
      <c r="X47" s="46">
        <v>320</v>
      </c>
      <c r="Y47" s="55">
        <v>1145</v>
      </c>
      <c r="Z47" s="45">
        <f t="shared" si="21"/>
        <v>366.39999999999998</v>
      </c>
      <c r="AA47" s="56">
        <f t="shared" si="22"/>
        <v>1518.4000000000001</v>
      </c>
      <c r="AB47" s="48">
        <v>0.94999999999999996</v>
      </c>
      <c r="AC47" s="50">
        <f t="shared" si="23"/>
        <v>1442.5</v>
      </c>
      <c r="AD47" s="50">
        <v>1370.4000000000001</v>
      </c>
    </row>
    <row r="48" s="17" customFormat="1" ht="18" customHeight="1">
      <c r="A48" s="31">
        <v>35</v>
      </c>
      <c r="B48" s="40" t="s">
        <v>78</v>
      </c>
      <c r="C48" s="46">
        <v>6093</v>
      </c>
      <c r="D48" s="42">
        <v>240</v>
      </c>
      <c r="E48" s="30">
        <v>18</v>
      </c>
      <c r="F48" s="43">
        <v>26321.800000000003</v>
      </c>
      <c r="G48" s="44">
        <v>900</v>
      </c>
      <c r="H48" s="44">
        <v>21</v>
      </c>
      <c r="I48" s="45">
        <v>1217.8</v>
      </c>
      <c r="J48" s="43">
        <f t="shared" si="16"/>
        <v>23016.400000000001</v>
      </c>
      <c r="K48" s="44">
        <v>700</v>
      </c>
      <c r="L48" s="44">
        <v>21</v>
      </c>
      <c r="M48" s="45">
        <v>1286.4000000000001</v>
      </c>
      <c r="N48" s="43">
        <f t="shared" si="17"/>
        <v>18910.099999999999</v>
      </c>
      <c r="O48" s="44">
        <v>250</v>
      </c>
      <c r="P48" s="44">
        <v>21</v>
      </c>
      <c r="Q48" s="45">
        <v>1697.9000000000001</v>
      </c>
      <c r="R48" s="43">
        <f t="shared" si="18"/>
        <v>8914</v>
      </c>
      <c r="S48" s="44">
        <v>100</v>
      </c>
      <c r="T48" s="30">
        <v>10</v>
      </c>
      <c r="U48" s="45">
        <v>1114.2</v>
      </c>
      <c r="V48" s="43">
        <f t="shared" si="19"/>
        <v>1114.2</v>
      </c>
      <c r="W48" s="43">
        <f t="shared" si="20"/>
        <v>51954.699999999997</v>
      </c>
      <c r="X48" s="46">
        <v>8043</v>
      </c>
      <c r="Y48" s="45">
        <v>1145</v>
      </c>
      <c r="Z48" s="45">
        <f t="shared" si="21"/>
        <v>9209.2000000000007</v>
      </c>
      <c r="AA48" s="43">
        <f t="shared" si="22"/>
        <v>87485.699999999997</v>
      </c>
      <c r="AB48" s="48">
        <v>0.94999999999999996</v>
      </c>
      <c r="AC48" s="49">
        <f t="shared" si="23"/>
        <v>83111.399999999994</v>
      </c>
      <c r="AD48" s="50">
        <v>78955.699999999997</v>
      </c>
    </row>
    <row r="49" s="57" customFormat="1" ht="18" customHeight="1">
      <c r="A49" s="32"/>
      <c r="B49" s="58" t="s">
        <v>79</v>
      </c>
      <c r="C49" s="59">
        <f>SUM(C14:C48)</f>
        <v>40681</v>
      </c>
      <c r="D49" s="59"/>
      <c r="E49" s="59"/>
      <c r="F49" s="60">
        <f>SUM(F14:F48)</f>
        <v>160311.69999999995</v>
      </c>
      <c r="G49" s="59">
        <f>SUM(G14:G48)</f>
        <v>2170</v>
      </c>
      <c r="H49" s="60"/>
      <c r="I49" s="60"/>
      <c r="J49" s="60">
        <f>SUM(J14:J48)</f>
        <v>51707.800000000003</v>
      </c>
      <c r="K49" s="59">
        <f>SUM(K14:K48)</f>
        <v>1540</v>
      </c>
      <c r="L49" s="60"/>
      <c r="M49" s="61"/>
      <c r="N49" s="61">
        <f>SUM(N14:N48)</f>
        <v>36475.899999999994</v>
      </c>
      <c r="O49" s="59">
        <f>SUM(O14:O48)</f>
        <v>360</v>
      </c>
      <c r="P49" s="60"/>
      <c r="Q49" s="60"/>
      <c r="R49" s="60">
        <f>SUM(R14:R48)</f>
        <v>12836.1</v>
      </c>
      <c r="S49" s="59">
        <f>SUM(S14:S48)</f>
        <v>262</v>
      </c>
      <c r="T49" s="60"/>
      <c r="U49" s="60"/>
      <c r="V49" s="60">
        <f>SUM(V14:V48)</f>
        <v>3442.8000000000002</v>
      </c>
      <c r="W49" s="43">
        <f t="shared" si="20"/>
        <v>104462.60000000001</v>
      </c>
      <c r="X49" s="59">
        <f>SUM(X14:X48)</f>
        <v>44798</v>
      </c>
      <c r="Y49" s="60"/>
      <c r="Z49" s="60">
        <f>SUM(Z14:Z48)</f>
        <v>51294.300000000003</v>
      </c>
      <c r="AA49" s="60">
        <f>SUM(AA14:AA48)</f>
        <v>316068.59999999998</v>
      </c>
      <c r="AB49" s="60"/>
      <c r="AC49" s="60">
        <f>SUM(AC14:AC48)</f>
        <v>307513.20000000007</v>
      </c>
      <c r="AD49" s="60">
        <f>SUM(AD14:AD48)</f>
        <v>292137.5</v>
      </c>
    </row>
    <row r="50" s="5" customFormat="1" ht="74.25" customHeight="1">
      <c r="A50" s="62" t="s">
        <v>80</v>
      </c>
      <c r="B50" s="62"/>
      <c r="C50" s="62"/>
      <c r="D50" s="62"/>
      <c r="E50" s="62"/>
      <c r="F50" s="62"/>
      <c r="G50" s="62"/>
      <c r="H50" s="62"/>
      <c r="I50" s="62"/>
      <c r="J50" s="62"/>
      <c r="K50" s="63"/>
      <c r="L50" s="63"/>
      <c r="M50" s="63"/>
      <c r="N50" s="64"/>
      <c r="O50" s="64"/>
      <c r="P50" s="63"/>
      <c r="Q50" s="65" t="s">
        <v>81</v>
      </c>
      <c r="R50" s="65"/>
      <c r="S50" s="65"/>
      <c r="T50" s="66"/>
      <c r="U50" s="67"/>
      <c r="V50" s="67"/>
      <c r="W50" s="66"/>
      <c r="X50" s="66"/>
      <c r="Y50" s="5"/>
      <c r="Z50" s="5"/>
      <c r="AA50" s="5"/>
      <c r="AB50" s="5"/>
      <c r="AC50" s="5"/>
      <c r="AD50" s="5"/>
    </row>
    <row r="51" s="68" customFormat="1" ht="18" customHeight="1">
      <c r="A51" s="69"/>
      <c r="B51" s="70"/>
      <c r="E51" s="68"/>
      <c r="F51" s="71"/>
      <c r="G51" s="68"/>
      <c r="H51" s="68"/>
      <c r="I51" s="71"/>
      <c r="J51" s="71"/>
      <c r="K51" s="68"/>
      <c r="L51" s="68"/>
      <c r="M51" s="68"/>
      <c r="N51" s="69" t="s">
        <v>82</v>
      </c>
      <c r="O51" s="69"/>
      <c r="P51" s="69"/>
      <c r="Q51" s="69" t="s">
        <v>83</v>
      </c>
      <c r="R51" s="69"/>
      <c r="S51" s="69"/>
      <c r="T51" s="72"/>
      <c r="U51" s="69"/>
      <c r="V51" s="69"/>
      <c r="W51" s="72"/>
      <c r="X51" s="72"/>
      <c r="Y51" s="68"/>
      <c r="Z51" s="68"/>
      <c r="AA51" s="68"/>
      <c r="AB51" s="68"/>
      <c r="AC51" s="68"/>
      <c r="AD51" s="68"/>
    </row>
    <row r="52" ht="18" customHeight="1">
      <c r="S52" s="4"/>
      <c r="T52" s="4"/>
      <c r="Y52" s="1"/>
      <c r="Z52" s="1"/>
      <c r="AA52" s="1"/>
      <c r="AB52" s="1"/>
      <c r="AC52" s="1"/>
    </row>
    <row r="53" ht="18" customHeight="1">
      <c r="S53" s="4"/>
      <c r="T53" s="4"/>
      <c r="Y53" s="1"/>
      <c r="Z53" s="1"/>
      <c r="AA53" s="1"/>
      <c r="AB53" s="1"/>
      <c r="AC53" s="1"/>
    </row>
    <row r="54" ht="18" customHeight="1">
      <c r="S54" s="4"/>
      <c r="T54" s="4"/>
      <c r="Y54" s="1"/>
      <c r="Z54" s="1"/>
      <c r="AA54" s="1"/>
      <c r="AB54" s="1"/>
      <c r="AC54" s="1"/>
    </row>
  </sheetData>
  <mergeCells count="32">
    <mergeCell ref="A1:AC1"/>
    <mergeCell ref="A2:AC2"/>
    <mergeCell ref="A4:F4"/>
    <mergeCell ref="G4:P4"/>
    <mergeCell ref="A5:F5"/>
    <mergeCell ref="A6:F6"/>
    <mergeCell ref="G6:AD6"/>
    <mergeCell ref="A7:F7"/>
    <mergeCell ref="G7:AC7"/>
    <mergeCell ref="A8:F8"/>
    <mergeCell ref="A9:H9"/>
    <mergeCell ref="A10:A12"/>
    <mergeCell ref="B10:B12"/>
    <mergeCell ref="C10:F11"/>
    <mergeCell ref="G10:W10"/>
    <mergeCell ref="X10:X12"/>
    <mergeCell ref="Y10:Z11"/>
    <mergeCell ref="AA10:AA12"/>
    <mergeCell ref="AB10:AB12"/>
    <mergeCell ref="AC10:AC12"/>
    <mergeCell ref="AD10:AD12"/>
    <mergeCell ref="G11:J11"/>
    <mergeCell ref="K11:N11"/>
    <mergeCell ref="O11:R11"/>
    <mergeCell ref="S11:V11"/>
    <mergeCell ref="W11:W12"/>
    <mergeCell ref="A50:J50"/>
    <mergeCell ref="N50:O50"/>
    <mergeCell ref="Q50:S50"/>
    <mergeCell ref="U50:V50"/>
    <mergeCell ref="N51:O51"/>
    <mergeCell ref="Q51:S51"/>
  </mergeCells>
  <printOptions headings="0" gridLines="0"/>
  <pageMargins left="0.31496062992125984" right="0.11811023622047245" top="0.31496062992125984" bottom="0.11811023622047245" header="0" footer="0"/>
  <pageSetup paperSize="9" scale="47" fitToWidth="1" fitToHeight="0" pageOrder="downThenOver" orientation="landscape" usePrinterDefaults="1" blackAndWhite="0" draft="0" cellComments="none" useFirstPageNumber="1" errors="displayed" horizontalDpi="0" verticalDpi="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Лебединская Светлана Сергеевна</dc:creator>
  <cp:revision>32</cp:revision>
  <dcterms:created xsi:type="dcterms:W3CDTF">2019-08-20T07:56:52Z</dcterms:created>
  <dcterms:modified xsi:type="dcterms:W3CDTF">2025-10-20T02:48:28Z</dcterms:modified>
</cp:coreProperties>
</file>